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Mohamed Naser\Desktop\"/>
    </mc:Choice>
  </mc:AlternateContent>
  <xr:revisionPtr revIDLastSave="0" documentId="8_{D295F910-E4E9-4849-A186-E3F00786F9B0}" xr6:coauthVersionLast="34" xr6:coauthVersionMax="34" xr10:uidLastSave="{00000000-0000-0000-0000-000000000000}"/>
  <bookViews>
    <workbookView xWindow="0" yWindow="0" windowWidth="20490" windowHeight="7425" xr2:uid="{724B7DD6-F649-4C4F-AC81-C26B6541BCBA}"/>
  </bookViews>
  <sheets>
    <sheet name="Schedule"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0">'[1]Raw Data'!#REF!</definedName>
    <definedName name="\00">'[2]Raw Data'!#REF!</definedName>
    <definedName name="\44333">'[2]Raw Data'!#REF!</definedName>
    <definedName name="\a">'[1]Raw Data'!#REF!</definedName>
    <definedName name="\add9a">'[2]Raw Data'!#REF!</definedName>
    <definedName name="\B">#REF!</definedName>
    <definedName name="\C">#REF!</definedName>
    <definedName name="\d">'[1]Raw Data'!#REF!</definedName>
    <definedName name="\E">#REF!</definedName>
    <definedName name="\F">#REF!</definedName>
    <definedName name="\K">#REF!</definedName>
    <definedName name="\P">#REF!</definedName>
    <definedName name="\s">'[1]Raw Data'!#REF!</definedName>
    <definedName name="\zpr">#REF!</definedName>
    <definedName name="_________________________sw1">#REF!</definedName>
    <definedName name="_________________________sw2">#REF!</definedName>
    <definedName name="_________________________sw3">#REF!</definedName>
    <definedName name="_________________________sw4">#REF!</definedName>
    <definedName name="_________________________sw5">#REF!</definedName>
    <definedName name="_________________________sw6">#REF!</definedName>
    <definedName name="_________________________sw7">#REF!</definedName>
    <definedName name="_________________________sw8">#REF!</definedName>
    <definedName name="________________________sw1">#REF!</definedName>
    <definedName name="________________________sw2">#REF!</definedName>
    <definedName name="________________________sw3">#REF!</definedName>
    <definedName name="________________________sw4">#REF!</definedName>
    <definedName name="________________________sw5">#REF!</definedName>
    <definedName name="________________________sw6">#REF!</definedName>
    <definedName name="________________________sw7">#REF!</definedName>
    <definedName name="________________________sw8">#REF!</definedName>
    <definedName name="_______________________sw1">#REF!</definedName>
    <definedName name="_______________________sw2">#REF!</definedName>
    <definedName name="_______________________sw3">#REF!</definedName>
    <definedName name="_______________________sw4">#REF!</definedName>
    <definedName name="_______________________sw5">#REF!</definedName>
    <definedName name="_______________________sw6">#REF!</definedName>
    <definedName name="_______________________sw7">#REF!</definedName>
    <definedName name="_______________________sw8">#REF!</definedName>
    <definedName name="______________________sw1">#REF!</definedName>
    <definedName name="______________________sw2">#REF!</definedName>
    <definedName name="______________________sw3">#REF!</definedName>
    <definedName name="______________________sw4">#REF!</definedName>
    <definedName name="______________________sw5">#REF!</definedName>
    <definedName name="______________________sw6">#REF!</definedName>
    <definedName name="______________________sw7">#REF!</definedName>
    <definedName name="______________________sw8">#REF!</definedName>
    <definedName name="_____________________BVS4">'[4]Ra  stair'!#REF!</definedName>
    <definedName name="_____________________sw1">#REF!</definedName>
    <definedName name="_____________________sw2">#REF!</definedName>
    <definedName name="_____________________sw3">#REF!</definedName>
    <definedName name="_____________________sw4">#REF!</definedName>
    <definedName name="_____________________sw5">#REF!</definedName>
    <definedName name="_____________________sw6">#REF!</definedName>
    <definedName name="_____________________sw7">#REF!</definedName>
    <definedName name="_____________________sw8">#REF!</definedName>
    <definedName name="____________________BVS4">'[4]Ra  stair'!#REF!</definedName>
    <definedName name="____________________sw1">#REF!</definedName>
    <definedName name="____________________sw2">#REF!</definedName>
    <definedName name="____________________sw3">#REF!</definedName>
    <definedName name="____________________sw4">#REF!</definedName>
    <definedName name="____________________sw5">#REF!</definedName>
    <definedName name="____________________sw6">#REF!</definedName>
    <definedName name="____________________sw7">#REF!</definedName>
    <definedName name="____________________sw8">#REF!</definedName>
    <definedName name="___________________BVS4">'[4]Ra  stair'!#REF!</definedName>
    <definedName name="___________________sw1">#REF!</definedName>
    <definedName name="___________________sw2">#REF!</definedName>
    <definedName name="___________________sw3">#REF!</definedName>
    <definedName name="___________________sw4">#REF!</definedName>
    <definedName name="___________________sw5">#REF!</definedName>
    <definedName name="___________________sw6">#REF!</definedName>
    <definedName name="___________________sw7">#REF!</definedName>
    <definedName name="___________________sw8">#REF!</definedName>
    <definedName name="__________________BVS4">'[4]Ra  stair'!#REF!</definedName>
    <definedName name="__________________sw1">#REF!</definedName>
    <definedName name="__________________sw2">#REF!</definedName>
    <definedName name="__________________sw3">#REF!</definedName>
    <definedName name="__________________sw4">#REF!</definedName>
    <definedName name="__________________sw5">#REF!</definedName>
    <definedName name="__________________sw6">#REF!</definedName>
    <definedName name="__________________sw7">#REF!</definedName>
    <definedName name="__________________sw8">#REF!</definedName>
    <definedName name="_________________BVS4">'[4]Ra  stair'!#REF!</definedName>
    <definedName name="_________________sw1">#REF!</definedName>
    <definedName name="_________________sw2">#REF!</definedName>
    <definedName name="_________________sw3">#REF!</definedName>
    <definedName name="_________________sw4">#REF!</definedName>
    <definedName name="_________________sw5">#REF!</definedName>
    <definedName name="_________________sw6">#REF!</definedName>
    <definedName name="_________________sw7">#REF!</definedName>
    <definedName name="_________________sw8">#REF!</definedName>
    <definedName name="________________BVS4">'[4]Ra  stair'!#REF!</definedName>
    <definedName name="________________sw1">#REF!</definedName>
    <definedName name="________________sw2">#REF!</definedName>
    <definedName name="________________sw3">#REF!</definedName>
    <definedName name="________________sw4">#REF!</definedName>
    <definedName name="________________sw5">#REF!</definedName>
    <definedName name="________________sw6">#REF!</definedName>
    <definedName name="________________sw7">#REF!</definedName>
    <definedName name="________________sw8">#REF!</definedName>
    <definedName name="_______________BVS4">'[4]Ra  stair'!#REF!</definedName>
    <definedName name="_______________sw1">#REF!</definedName>
    <definedName name="_______________sw2">#REF!</definedName>
    <definedName name="_______________sw3">#REF!</definedName>
    <definedName name="_______________sw4">#REF!</definedName>
    <definedName name="_______________sw5">#REF!</definedName>
    <definedName name="_______________sw6">#REF!</definedName>
    <definedName name="_______________sw7">#REF!</definedName>
    <definedName name="_______________sw8">#REF!</definedName>
    <definedName name="______________BVS4">'[4]Ra  stair'!#REF!</definedName>
    <definedName name="______________sw1">#REF!</definedName>
    <definedName name="______________sw2">#REF!</definedName>
    <definedName name="______________sw3">#REF!</definedName>
    <definedName name="______________sw4">#REF!</definedName>
    <definedName name="______________sw5">#REF!</definedName>
    <definedName name="______________sw6">#REF!</definedName>
    <definedName name="______________sw7">#REF!</definedName>
    <definedName name="______________sw8">#REF!</definedName>
    <definedName name="_____________BVS4">'[4]Ra  stair'!#REF!</definedName>
    <definedName name="_____________sw1">#REF!</definedName>
    <definedName name="_____________sw2">#REF!</definedName>
    <definedName name="_____________sw3">#REF!</definedName>
    <definedName name="_____________sw4">#REF!</definedName>
    <definedName name="_____________sw5">#REF!</definedName>
    <definedName name="_____________sw6">#REF!</definedName>
    <definedName name="_____________sw7">#REF!</definedName>
    <definedName name="_____________sw8">#REF!</definedName>
    <definedName name="____________BVS4">'[4]Ra  stair'!#REF!</definedName>
    <definedName name="____________sw1">#REF!</definedName>
    <definedName name="____________sw2">#REF!</definedName>
    <definedName name="____________sw3">#REF!</definedName>
    <definedName name="____________sw4">#REF!</definedName>
    <definedName name="____________sw5">#REF!</definedName>
    <definedName name="____________sw6">#REF!</definedName>
    <definedName name="____________sw7">#REF!</definedName>
    <definedName name="____________sw8">#REF!</definedName>
    <definedName name="___________BVS4">'[4]Ra  stair'!#REF!</definedName>
    <definedName name="___________sw1">#REF!</definedName>
    <definedName name="___________sw2">#REF!</definedName>
    <definedName name="___________sw3">#REF!</definedName>
    <definedName name="___________sw4">#REF!</definedName>
    <definedName name="___________sw5">#REF!</definedName>
    <definedName name="___________sw6">#REF!</definedName>
    <definedName name="___________sw7">#REF!</definedName>
    <definedName name="___________sw8">#REF!</definedName>
    <definedName name="__________BVS4">'[4]Ra  stair'!#REF!</definedName>
    <definedName name="__________sw1">#REF!</definedName>
    <definedName name="__________sw2">#REF!</definedName>
    <definedName name="__________sw3">#REF!</definedName>
    <definedName name="__________sw4">#REF!</definedName>
    <definedName name="__________sw5">#REF!</definedName>
    <definedName name="__________sw6">#REF!</definedName>
    <definedName name="__________sw7">#REF!</definedName>
    <definedName name="__________sw8">#REF!</definedName>
    <definedName name="_________BVS4">'[4]Ra  stair'!#REF!</definedName>
    <definedName name="_________sw1">#REF!</definedName>
    <definedName name="_________sw2">#REF!</definedName>
    <definedName name="_________sw3">#REF!</definedName>
    <definedName name="_________sw4">#REF!</definedName>
    <definedName name="_________sw5">#REF!</definedName>
    <definedName name="_________sw6">#REF!</definedName>
    <definedName name="_________sw7">#REF!</definedName>
    <definedName name="_________sw8">#REF!</definedName>
    <definedName name="________BVS4">'[4]Ra  stair'!#REF!</definedName>
    <definedName name="________sw1">#REF!</definedName>
    <definedName name="________sw2">#REF!</definedName>
    <definedName name="________sw3">#REF!</definedName>
    <definedName name="________sw4">#REF!</definedName>
    <definedName name="________sw5">#REF!</definedName>
    <definedName name="________sw6">#REF!</definedName>
    <definedName name="________sw7">#REF!</definedName>
    <definedName name="________sw8">#REF!</definedName>
    <definedName name="_______BVS4">'[4]Ra  stair'!#REF!</definedName>
    <definedName name="_______sw1">#REF!</definedName>
    <definedName name="_______sw2">#REF!</definedName>
    <definedName name="_______sw3">#REF!</definedName>
    <definedName name="_______sw4">#REF!</definedName>
    <definedName name="_______sw5">#REF!</definedName>
    <definedName name="_______sw6">#REF!</definedName>
    <definedName name="_______sw7">#REF!</definedName>
    <definedName name="_______sw8">#REF!</definedName>
    <definedName name="______BVS4">'[4]Ra  stair'!#REF!</definedName>
    <definedName name="______sw1">#REF!</definedName>
    <definedName name="______sw2">#REF!</definedName>
    <definedName name="______sw3">#REF!</definedName>
    <definedName name="______sw4">#REF!</definedName>
    <definedName name="______sw5">#REF!</definedName>
    <definedName name="______sw6">#REF!</definedName>
    <definedName name="______sw7">#REF!</definedName>
    <definedName name="______sw8">#REF!</definedName>
    <definedName name="_____BVS4">'[4]Ra  stair'!#REF!</definedName>
    <definedName name="_____sw1">#REF!</definedName>
    <definedName name="_____sw2">#REF!</definedName>
    <definedName name="_____sw3">#REF!</definedName>
    <definedName name="_____sw4">#REF!</definedName>
    <definedName name="_____sw5">#REF!</definedName>
    <definedName name="_____sw6">#REF!</definedName>
    <definedName name="_____sw7">#REF!</definedName>
    <definedName name="_____sw8">#REF!</definedName>
    <definedName name="____BVS4">'[4]Ra  stair'!#REF!</definedName>
    <definedName name="____SC1">IF(VLOOKUP([5]Option!$G1,[6]!TABLE,5)*VLOOKUP([5]Option!$G1,[6]!TABLE,9)*[5]Option!$V1*[5]Option!$S1=0,0,VLOOKUP([5]Option!$G1,[6]!TABLE,5)*VLOOKUP([5]Option!$G1,[6]!TABLE,9)*[5]Option!$V1*[5]Option!$S1)</definedName>
    <definedName name="____sw1">#REF!</definedName>
    <definedName name="____sw2">#REF!</definedName>
    <definedName name="____sw3">#REF!</definedName>
    <definedName name="____sw4">#REF!</definedName>
    <definedName name="____sw5">#REF!</definedName>
    <definedName name="____sw6">#REF!</definedName>
    <definedName name="____sw7">#REF!</definedName>
    <definedName name="____sw8">#REF!</definedName>
    <definedName name="___ab1" localSheetId="0" hidden="1">{#N/A,#N/A,FALSE,"SumD";#N/A,#N/A,FALSE,"ElecD";#N/A,#N/A,FALSE,"MechD";#N/A,#N/A,FALSE,"GeotD";#N/A,#N/A,FALSE,"PrcsD";#N/A,#N/A,FALSE,"TunnD";#N/A,#N/A,FALSE,"CivlD";#N/A,#N/A,FALSE,"NtwkD";#N/A,#N/A,FALSE,"EstgD";#N/A,#N/A,FALSE,"PEngD"}</definedName>
    <definedName name="___ab1" hidden="1">{#N/A,#N/A,FALSE,"SumD";#N/A,#N/A,FALSE,"ElecD";#N/A,#N/A,FALSE,"MechD";#N/A,#N/A,FALSE,"GeotD";#N/A,#N/A,FALSE,"PrcsD";#N/A,#N/A,FALSE,"TunnD";#N/A,#N/A,FALSE,"CivlD";#N/A,#N/A,FALSE,"NtwkD";#N/A,#N/A,FALSE,"EstgD";#N/A,#N/A,FALSE,"PEngD"}</definedName>
    <definedName name="___ab2" localSheetId="0" hidden="1">{#N/A,#N/A,FALSE,"SumD";#N/A,#N/A,FALSE,"ElecD";#N/A,#N/A,FALSE,"MechD";#N/A,#N/A,FALSE,"GeotD";#N/A,#N/A,FALSE,"PrcsD";#N/A,#N/A,FALSE,"TunnD";#N/A,#N/A,FALSE,"CivlD";#N/A,#N/A,FALSE,"NtwkD";#N/A,#N/A,FALSE,"EstgD";#N/A,#N/A,FALSE,"PEngD"}</definedName>
    <definedName name="___ab2" hidden="1">{#N/A,#N/A,FALSE,"SumD";#N/A,#N/A,FALSE,"ElecD";#N/A,#N/A,FALSE,"MechD";#N/A,#N/A,FALSE,"GeotD";#N/A,#N/A,FALSE,"PrcsD";#N/A,#N/A,FALSE,"TunnD";#N/A,#N/A,FALSE,"CivlD";#N/A,#N/A,FALSE,"NtwkD";#N/A,#N/A,FALSE,"EstgD";#N/A,#N/A,FALSE,"PEngD"}</definedName>
    <definedName name="___as1" localSheetId="0" hidden="1">{#N/A,#N/A,FALSE,"SumD";#N/A,#N/A,FALSE,"ElecD";#N/A,#N/A,FALSE,"MechD";#N/A,#N/A,FALSE,"GeotD";#N/A,#N/A,FALSE,"PrcsD";#N/A,#N/A,FALSE,"TunnD";#N/A,#N/A,FALSE,"CivlD";#N/A,#N/A,FALSE,"NtwkD";#N/A,#N/A,FALSE,"EstgD";#N/A,#N/A,FALSE,"PEngD"}</definedName>
    <definedName name="___as1" hidden="1">{#N/A,#N/A,FALSE,"SumD";#N/A,#N/A,FALSE,"ElecD";#N/A,#N/A,FALSE,"MechD";#N/A,#N/A,FALSE,"GeotD";#N/A,#N/A,FALSE,"PrcsD";#N/A,#N/A,FALSE,"TunnD";#N/A,#N/A,FALSE,"CivlD";#N/A,#N/A,FALSE,"NtwkD";#N/A,#N/A,FALSE,"EstgD";#N/A,#N/A,FALSE,"PEngD"}</definedName>
    <definedName name="___as2" localSheetId="0" hidden="1">{#N/A,#N/A,FALSE,"SumD";#N/A,#N/A,FALSE,"ElecD";#N/A,#N/A,FALSE,"MechD";#N/A,#N/A,FALSE,"GeotD";#N/A,#N/A,FALSE,"PrcsD";#N/A,#N/A,FALSE,"TunnD";#N/A,#N/A,FALSE,"CivlD";#N/A,#N/A,FALSE,"NtwkD";#N/A,#N/A,FALSE,"EstgD";#N/A,#N/A,FALSE,"PEngD"}</definedName>
    <definedName name="___as2" hidden="1">{#N/A,#N/A,FALSE,"SumD";#N/A,#N/A,FALSE,"ElecD";#N/A,#N/A,FALSE,"MechD";#N/A,#N/A,FALSE,"GeotD";#N/A,#N/A,FALSE,"PrcsD";#N/A,#N/A,FALSE,"TunnD";#N/A,#N/A,FALSE,"CivlD";#N/A,#N/A,FALSE,"NtwkD";#N/A,#N/A,FALSE,"EstgD";#N/A,#N/A,FALSE,"PEngD"}</definedName>
    <definedName name="___boq1">[7]BOQ!#REF!</definedName>
    <definedName name="___BVS4">'[4]Ra  stair'!#REF!</definedName>
    <definedName name="___dbs1">'[1]Raw Data'!#REF!</definedName>
    <definedName name="___dbs11">'[1]Raw Data'!#REF!</definedName>
    <definedName name="___dbs76">'[1]Raw Data'!#REF!</definedName>
    <definedName name="___F1">#REF!</definedName>
    <definedName name="___old3" localSheetId="0" hidden="1">{#N/A,#N/A,FALSE,"Summary";#N/A,#N/A,FALSE,"3TJ";#N/A,#N/A,FALSE,"3TN";#N/A,#N/A,FALSE,"3TP";#N/A,#N/A,FALSE,"3SJ";#N/A,#N/A,FALSE,"3CJ";#N/A,#N/A,FALSE,"3CN";#N/A,#N/A,FALSE,"3CP";#N/A,#N/A,FALSE,"3A"}</definedName>
    <definedName name="___old3" hidden="1">{#N/A,#N/A,FALSE,"Summary";#N/A,#N/A,FALSE,"3TJ";#N/A,#N/A,FALSE,"3TN";#N/A,#N/A,FALSE,"3TP";#N/A,#N/A,FALSE,"3SJ";#N/A,#N/A,FALSE,"3CJ";#N/A,#N/A,FALSE,"3CN";#N/A,#N/A,FALSE,"3CP";#N/A,#N/A,FALSE,"3A"}</definedName>
    <definedName name="___old5" localSheetId="0" hidden="1">{#N/A,#N/A,FALSE,"Summary";#N/A,#N/A,FALSE,"3TJ";#N/A,#N/A,FALSE,"3TN";#N/A,#N/A,FALSE,"3TP";#N/A,#N/A,FALSE,"3SJ";#N/A,#N/A,FALSE,"3CJ";#N/A,#N/A,FALSE,"3CN";#N/A,#N/A,FALSE,"3CP";#N/A,#N/A,FALSE,"3A"}</definedName>
    <definedName name="___old5" hidden="1">{#N/A,#N/A,FALSE,"Summary";#N/A,#N/A,FALSE,"3TJ";#N/A,#N/A,FALSE,"3TN";#N/A,#N/A,FALSE,"3TP";#N/A,#N/A,FALSE,"3SJ";#N/A,#N/A,FALSE,"3CJ";#N/A,#N/A,FALSE,"3CN";#N/A,#N/A,FALSE,"3CP";#N/A,#N/A,FALSE,"3A"}</definedName>
    <definedName name="___old7" localSheetId="0" hidden="1">{#N/A,#N/A,FALSE,"Summary";#N/A,#N/A,FALSE,"3TJ";#N/A,#N/A,FALSE,"3TN";#N/A,#N/A,FALSE,"3TP";#N/A,#N/A,FALSE,"3SJ";#N/A,#N/A,FALSE,"3CJ";#N/A,#N/A,FALSE,"3CN";#N/A,#N/A,FALSE,"3CP";#N/A,#N/A,FALSE,"3A"}</definedName>
    <definedName name="___old7" hidden="1">{#N/A,#N/A,FALSE,"Summary";#N/A,#N/A,FALSE,"3TJ";#N/A,#N/A,FALSE,"3TN";#N/A,#N/A,FALSE,"3TP";#N/A,#N/A,FALSE,"3SJ";#N/A,#N/A,FALSE,"3CJ";#N/A,#N/A,FALSE,"3CN";#N/A,#N/A,FALSE,"3CP";#N/A,#N/A,FALSE,"3A"}</definedName>
    <definedName name="___QTY1" localSheetId="0">IF(UOM=BASE,[5]Option!XFC1,IF(UOM=1,[5]Option!XFC1*VLOOKUP([5]Option!XES1,Conv,5),[5]Option!XFC1/VLOOKUP([5]Option!XES1,Conv,5)))</definedName>
    <definedName name="___QTY1">IF(UOM=BASE,[5]Option!XFC1,IF(UOM=1,[5]Option!XFC1*VLOOKUP([5]Option!XES1,Conv,5),[5]Option!XFC1/VLOOKUP([5]Option!XES1,Conv,5)))</definedName>
    <definedName name="___ST1">#REF!</definedName>
    <definedName name="___sw1">#REF!</definedName>
    <definedName name="___sw2">#REF!</definedName>
    <definedName name="___sw3">#REF!</definedName>
    <definedName name="___sw4">#REF!</definedName>
    <definedName name="___sw5">#REF!</definedName>
    <definedName name="___sw6">#REF!</definedName>
    <definedName name="___sw7">#REF!</definedName>
    <definedName name="___sw8">#REF!</definedName>
    <definedName name="__123Graph_ACURRENT" hidden="1">[8]FitOutConfCentre!#REF!</definedName>
    <definedName name="__all1">'[1]Raw Data'!$A$1:$K$63</definedName>
    <definedName name="__AUX3">#REF!</definedName>
    <definedName name="__B19000">#REF!</definedName>
    <definedName name="__B19999">#REF!</definedName>
    <definedName name="__B20000">#REF!</definedName>
    <definedName name="__BDR1">#REF!</definedName>
    <definedName name="__BDR2">#REF!</definedName>
    <definedName name="__boq1">[7]BOQ!#REF!</definedName>
    <definedName name="__BVS4">'[4]Ra  stair'!#REF!</definedName>
    <definedName name="__dbs1">'[1]Raw Data'!#REF!</definedName>
    <definedName name="__dbs11">'[1]Raw Data'!#REF!</definedName>
    <definedName name="__dbs76">'[1]Raw Data'!#REF!</definedName>
    <definedName name="__e20000">#REF!</definedName>
    <definedName name="__e99991">#REF!</definedName>
    <definedName name="__ELL45">#REF!</definedName>
    <definedName name="__ELL90">#REF!</definedName>
    <definedName name="__F1">#REF!</definedName>
    <definedName name="__F3">#REF!</definedName>
    <definedName name="__FF3">#REF!</definedName>
    <definedName name="__fos1">#REF!</definedName>
    <definedName name="__old2">'[1]Raw Data'!$B$1:$CF$120</definedName>
    <definedName name="__old4">'[1]Raw Data'!$B$1:$CF$120</definedName>
    <definedName name="__old6">'[1]Raw Data'!$B$1:$CF$120</definedName>
    <definedName name="__PVC1">#REF!</definedName>
    <definedName name="__PVC2">#REF!</definedName>
    <definedName name="__QTY1">#N/A</definedName>
    <definedName name="__RBS1">#REF!</definedName>
    <definedName name="__RE100">#REF!</definedName>
    <definedName name="__RE104">#REF!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SC1">IF(VLOOKUP([5]Option!$G1,[6]!TABLE,5)*VLOOKUP([5]Option!$G1,[6]!TABLE,9)*[5]Option!$V1*[5]Option!$S1=0,0,VLOOKUP([5]Option!$G1,[6]!TABLE,5)*VLOOKUP([5]Option!$G1,[6]!TABLE,9)*[5]Option!$V1*[5]Option!$S1)</definedName>
    <definedName name="__SCH10">#REF!</definedName>
    <definedName name="__SCH40">#REF!</definedName>
    <definedName name="__ST1">#REF!</definedName>
    <definedName name="__sw1">#REF!</definedName>
    <definedName name="__sw2">#REF!</definedName>
    <definedName name="__sw3">#REF!</definedName>
    <definedName name="__sw4">#REF!</definedName>
    <definedName name="__sw5">#REF!</definedName>
    <definedName name="__sw6">#REF!</definedName>
    <definedName name="__sw7">#REF!</definedName>
    <definedName name="__sw8">#REF!</definedName>
    <definedName name="__WP1">#REF!</definedName>
    <definedName name="_1">#N/A</definedName>
    <definedName name="_11">#N/A</definedName>
    <definedName name="_2">#N/A</definedName>
    <definedName name="_22">#N/A</definedName>
    <definedName name="_31_Mar_02">#REF!</definedName>
    <definedName name="_4C_x">#REF!</definedName>
    <definedName name="_ab1" localSheetId="0" hidden="1">{#N/A,#N/A,FALSE,"SumD";#N/A,#N/A,FALSE,"ElecD";#N/A,#N/A,FALSE,"MechD";#N/A,#N/A,FALSE,"GeotD";#N/A,#N/A,FALSE,"PrcsD";#N/A,#N/A,FALSE,"TunnD";#N/A,#N/A,FALSE,"CivlD";#N/A,#N/A,FALSE,"NtwkD";#N/A,#N/A,FALSE,"EstgD";#N/A,#N/A,FALSE,"PEngD"}</definedName>
    <definedName name="_ab1" hidden="1">{#N/A,#N/A,FALSE,"SumD";#N/A,#N/A,FALSE,"ElecD";#N/A,#N/A,FALSE,"MechD";#N/A,#N/A,FALSE,"GeotD";#N/A,#N/A,FALSE,"PrcsD";#N/A,#N/A,FALSE,"TunnD";#N/A,#N/A,FALSE,"CivlD";#N/A,#N/A,FALSE,"NtwkD";#N/A,#N/A,FALSE,"EstgD";#N/A,#N/A,FALSE,"PEngD"}</definedName>
    <definedName name="_ABC" hidden="1">[9]Cash2!$G$16:$G$31</definedName>
    <definedName name="_all1">'[1]Raw Data'!$A$1:$K$63</definedName>
    <definedName name="_as1" localSheetId="0" hidden="1">{#N/A,#N/A,FALSE,"SumD";#N/A,#N/A,FALSE,"ElecD";#N/A,#N/A,FALSE,"MechD";#N/A,#N/A,FALSE,"GeotD";#N/A,#N/A,FALSE,"PrcsD";#N/A,#N/A,FALSE,"TunnD";#N/A,#N/A,FALSE,"CivlD";#N/A,#N/A,FALSE,"NtwkD";#N/A,#N/A,FALSE,"EstgD";#N/A,#N/A,FALSE,"PEngD"}</definedName>
    <definedName name="_as1" hidden="1">{#N/A,#N/A,FALSE,"SumD";#N/A,#N/A,FALSE,"ElecD";#N/A,#N/A,FALSE,"MechD";#N/A,#N/A,FALSE,"GeotD";#N/A,#N/A,FALSE,"PrcsD";#N/A,#N/A,FALSE,"TunnD";#N/A,#N/A,FALSE,"CivlD";#N/A,#N/A,FALSE,"NtwkD";#N/A,#N/A,FALSE,"EstgD";#N/A,#N/A,FALSE,"PEngD"}</definedName>
    <definedName name="_as2" localSheetId="0"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UX3">#REF!</definedName>
    <definedName name="_B19000">#REF!</definedName>
    <definedName name="_B19999">#REF!</definedName>
    <definedName name="_B20000">#REF!</definedName>
    <definedName name="_BDR1">#REF!</definedName>
    <definedName name="_BDR2">#REF!</definedName>
    <definedName name="_boq1">[7]BOQ!#REF!</definedName>
    <definedName name="_BVS4">'[4]Ra  stair'!#REF!</definedName>
    <definedName name="_e20000">#REF!</definedName>
    <definedName name="_e99991">#REF!</definedName>
    <definedName name="_ELL45">#REF!</definedName>
    <definedName name="_ELL90">#REF!</definedName>
    <definedName name="_F1">#REF!</definedName>
    <definedName name="_F3">#REF!</definedName>
    <definedName name="_FF3">#REF!</definedName>
    <definedName name="_Fill" hidden="1">'[1]Raw Data'!#REF!</definedName>
    <definedName name="_xlnm._FilterDatabase" localSheetId="0" hidden="1">Schedule!$B$6:$M$56</definedName>
    <definedName name="_fos1">#REF!</definedName>
    <definedName name="_Key1" hidden="1">#REF!</definedName>
    <definedName name="_Key2" hidden="1">#REF!</definedName>
    <definedName name="_old2">'[1]Raw Data'!$B$1:$CF$120</definedName>
    <definedName name="_old3" localSheetId="0" hidden="1">{#N/A,#N/A,FALSE,"Summary";#N/A,#N/A,FALSE,"3TJ";#N/A,#N/A,FALSE,"3TN";#N/A,#N/A,FALSE,"3TP";#N/A,#N/A,FALSE,"3SJ";#N/A,#N/A,FALSE,"3CJ";#N/A,#N/A,FALSE,"3CN";#N/A,#N/A,FALSE,"3CP";#N/A,#N/A,FALSE,"3A"}</definedName>
    <definedName name="_old3" hidden="1">{#N/A,#N/A,FALSE,"Summary";#N/A,#N/A,FALSE,"3TJ";#N/A,#N/A,FALSE,"3TN";#N/A,#N/A,FALSE,"3TP";#N/A,#N/A,FALSE,"3SJ";#N/A,#N/A,FALSE,"3CJ";#N/A,#N/A,FALSE,"3CN";#N/A,#N/A,FALSE,"3CP";#N/A,#N/A,FALSE,"3A"}</definedName>
    <definedName name="_old4">'[1]Raw Data'!$B$1:$CF$120</definedName>
    <definedName name="_old5" localSheetId="0" hidden="1">{#N/A,#N/A,FALSE,"Summary";#N/A,#N/A,FALSE,"3TJ";#N/A,#N/A,FALSE,"3TN";#N/A,#N/A,FALSE,"3TP";#N/A,#N/A,FALSE,"3SJ";#N/A,#N/A,FALSE,"3CJ";#N/A,#N/A,FALSE,"3CN";#N/A,#N/A,FALSE,"3CP";#N/A,#N/A,FALSE,"3A"}</definedName>
    <definedName name="_old5" hidden="1">{#N/A,#N/A,FALSE,"Summary";#N/A,#N/A,FALSE,"3TJ";#N/A,#N/A,FALSE,"3TN";#N/A,#N/A,FALSE,"3TP";#N/A,#N/A,FALSE,"3SJ";#N/A,#N/A,FALSE,"3CJ";#N/A,#N/A,FALSE,"3CN";#N/A,#N/A,FALSE,"3CP";#N/A,#N/A,FALSE,"3A"}</definedName>
    <definedName name="_old6">'[1]Raw Data'!$B$1:$CF$120</definedName>
    <definedName name="_old7" localSheetId="0" hidden="1">{#N/A,#N/A,FALSE,"Summary";#N/A,#N/A,FALSE,"3TJ";#N/A,#N/A,FALSE,"3TN";#N/A,#N/A,FALSE,"3TP";#N/A,#N/A,FALSE,"3SJ";#N/A,#N/A,FALSE,"3CJ";#N/A,#N/A,FALSE,"3CN";#N/A,#N/A,FALSE,"3CP";#N/A,#N/A,FALSE,"3A"}</definedName>
    <definedName name="_old7" hidden="1">{#N/A,#N/A,FALSE,"Summary";#N/A,#N/A,FALSE,"3TJ";#N/A,#N/A,FALSE,"3TN";#N/A,#N/A,FALSE,"3TP";#N/A,#N/A,FALSE,"3SJ";#N/A,#N/A,FALSE,"3CJ";#N/A,#N/A,FALSE,"3CN";#N/A,#N/A,FALSE,"3CP";#N/A,#N/A,FALSE,"3A"}</definedName>
    <definedName name="_Order1" hidden="1">255</definedName>
    <definedName name="_Order2" hidden="1">255</definedName>
    <definedName name="_PVC1">#REF!</definedName>
    <definedName name="_PVC2">#REF!</definedName>
    <definedName name="_QTY1" localSheetId="0">IF(UOM=BASE,[5]Option!XFC1,IF(UOM=1,[5]Option!XFC1*VLOOKUP([5]Option!XES1,Conv,5),[5]Option!XFC1/VLOOKUP([5]Option!XES1,Conv,5)))</definedName>
    <definedName name="_QTY1">IF(UOM=BASE,[5]Option!XFC1,IF(UOM=1,[5]Option!XFC1*VLOOKUP([5]Option!XES1,Conv,5),[5]Option!XFC1/VLOOKUP([5]Option!XES1,Conv,5)))</definedName>
    <definedName name="_RBS1">#REF!</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SCH10">#REF!</definedName>
    <definedName name="_SCH40">#REF!</definedName>
    <definedName name="_Sort" hidden="1">[10]기계내역서!#REF!</definedName>
    <definedName name="_ST1">#REF!</definedName>
    <definedName name="_SUMMARY_OF_COS">#REF!</definedName>
    <definedName name="_sw1">#REF!</definedName>
    <definedName name="_sw2">#REF!</definedName>
    <definedName name="_sw3">#REF!</definedName>
    <definedName name="_sw4">#REF!</definedName>
    <definedName name="_sw5">#REF!</definedName>
    <definedName name="_sw6">#REF!</definedName>
    <definedName name="_sw7">#REF!</definedName>
    <definedName name="_sw8">#REF!</definedName>
    <definedName name="_WP1">#REF!</definedName>
    <definedName name="A">'[4]Ra  stair'!#REF!</definedName>
    <definedName name="AA">[11]C3!#REF!</definedName>
    <definedName name="aaa">#REF!</definedName>
    <definedName name="ab" localSheetId="0" hidden="1">{#N/A,#N/A,FALSE,"SumD";#N/A,#N/A,FALSE,"ElecD";#N/A,#N/A,FALSE,"MechD";#N/A,#N/A,FALSE,"GeotD";#N/A,#N/A,FALSE,"PrcsD";#N/A,#N/A,FALSE,"TunnD";#N/A,#N/A,FALSE,"CivlD";#N/A,#N/A,FALSE,"NtwkD";#N/A,#N/A,FALSE,"EstgD";#N/A,#N/A,FALSE,"PEngD"}</definedName>
    <definedName name="ab" hidden="1">{#N/A,#N/A,FALSE,"SumD";#N/A,#N/A,FALSE,"ElecD";#N/A,#N/A,FALSE,"MechD";#N/A,#N/A,FALSE,"GeotD";#N/A,#N/A,FALSE,"PrcsD";#N/A,#N/A,FALSE,"TunnD";#N/A,#N/A,FALSE,"CivlD";#N/A,#N/A,FALSE,"NtwkD";#N/A,#N/A,FALSE,"EstgD";#N/A,#N/A,FALSE,"PEngD"}</definedName>
    <definedName name="abc">#REF!</definedName>
    <definedName name="ABCD" hidden="1">[9]Z!$T$179:$AH$179</definedName>
    <definedName name="ac" localSheetId="0" hidden="1">{#N/A,#N/A,FALSE,"SumD";#N/A,#N/A,FALSE,"ElecD";#N/A,#N/A,FALSE,"MechD";#N/A,#N/A,FALSE,"GeotD";#N/A,#N/A,FALSE,"PrcsD";#N/A,#N/A,FALSE,"TunnD";#N/A,#N/A,FALSE,"CivlD";#N/A,#N/A,FALSE,"NtwkD";#N/A,#N/A,FALSE,"EstgD";#N/A,#N/A,FALSE,"PEngD"}</definedName>
    <definedName name="ac" hidden="1">{#N/A,#N/A,FALSE,"SumD";#N/A,#N/A,FALSE,"ElecD";#N/A,#N/A,FALSE,"MechD";#N/A,#N/A,FALSE,"GeotD";#N/A,#N/A,FALSE,"PrcsD";#N/A,#N/A,FALSE,"TunnD";#N/A,#N/A,FALSE,"CivlD";#N/A,#N/A,FALSE,"NtwkD";#N/A,#N/A,FALSE,"EstgD";#N/A,#N/A,FALSE,"PEngD"}</definedName>
    <definedName name="AccessDatabase" hidden="1">"C:\WIN95\Desktop\Ramesh\AIC\Aic.mdb"</definedName>
    <definedName name="ACCNT_10">#REF!</definedName>
    <definedName name="ACCNT_10THRU95">#REF!</definedName>
    <definedName name="ACCNT_11">#REF!</definedName>
    <definedName name="ACCNT_12">#REF!</definedName>
    <definedName name="ACCNT_13">#REF!</definedName>
    <definedName name="ACCNT_14">#REF!</definedName>
    <definedName name="ACCNT_15">#REF!</definedName>
    <definedName name="ACCNT_15.11">#REF!</definedName>
    <definedName name="ACCNT_15.12">#REF!</definedName>
    <definedName name="ACCNT_15.14">#REF!</definedName>
    <definedName name="ACCNT_15.22">#REF!</definedName>
    <definedName name="ACCNT_16">#REF!</definedName>
    <definedName name="ACCNT_20">#REF!</definedName>
    <definedName name="ACCNT_21">#REF!</definedName>
    <definedName name="accnt_21.01">#REF!</definedName>
    <definedName name="accnt_21.02">#REF!</definedName>
    <definedName name="ACCNT_22">#REF!</definedName>
    <definedName name="ACCNT_22.9">#REF!</definedName>
    <definedName name="ACCNT_23">#REF!</definedName>
    <definedName name="ACCNT_25">#REF!</definedName>
    <definedName name="ACCNT_25.4">#REF!</definedName>
    <definedName name="ACCNT_25.6">#REF!</definedName>
    <definedName name="ACCNT_26">#REF!</definedName>
    <definedName name="ACCNT_26.2">#REF!</definedName>
    <definedName name="ACCNT_26.3">#REF!</definedName>
    <definedName name="ACCNT_27.1">#REF!</definedName>
    <definedName name="ACCNT_27.2">#REF!</definedName>
    <definedName name="ACCNT_28">#REF!</definedName>
    <definedName name="ACCNT_28.6">#REF!</definedName>
    <definedName name="ACCNT_29">#REF!</definedName>
    <definedName name="ACCNT_30">#REF!</definedName>
    <definedName name="ACCNT_40">#REF!</definedName>
    <definedName name="ACCNT_41">#REF!</definedName>
    <definedName name="ACCNT_41.1">#REF!</definedName>
    <definedName name="ACCNT_42">#REF!</definedName>
    <definedName name="ACCNT_43">#REF!</definedName>
    <definedName name="ACCNT_44">#REF!</definedName>
    <definedName name="ACCNT_45">#REF!</definedName>
    <definedName name="ACCNT_46">#REF!</definedName>
    <definedName name="ACCNT_47">#REF!</definedName>
    <definedName name="ACCNT_47.1">#REF!</definedName>
    <definedName name="ACCNT_47.3">#REF!</definedName>
    <definedName name="ACCNT_47.4">#REF!</definedName>
    <definedName name="ACCNT_47.8">#REF!</definedName>
    <definedName name="ACCNT_48">#REF!</definedName>
    <definedName name="ACCNT_48.5">#REF!</definedName>
    <definedName name="ACCNT_48.9">#REF!</definedName>
    <definedName name="ACCNT_49">#REF!</definedName>
    <definedName name="ACCNT_50">#REF!</definedName>
    <definedName name="ACCNT_50_54_AF_YARD">#REF!</definedName>
    <definedName name="ACCNT_50_54_AFPB">#REF!</definedName>
    <definedName name="ACCNT_50_54_C1PB">#REF!</definedName>
    <definedName name="ACCNT_50_54_C1YARD">#REF!</definedName>
    <definedName name="ACCNT_50_54_CPB">#REF!</definedName>
    <definedName name="ACCNT_50_54_CRPB">#REF!</definedName>
    <definedName name="ACCNT_50_54_CRPB_HG">#REF!</definedName>
    <definedName name="ACCNT_50_54_CRPBAG">#REF!</definedName>
    <definedName name="ACCNT_50_54_CRYARDAG">#REF!</definedName>
    <definedName name="ACCNT_50_54_CYARD">#REF!</definedName>
    <definedName name="ACCNT_50_54_HISTORY">#REF!</definedName>
    <definedName name="ACCNT_50_54_KPB">#REF!</definedName>
    <definedName name="ACCNT_50_54_KYARD">#REF!</definedName>
    <definedName name="ACCNT_50_54_LBAG">#REF!</definedName>
    <definedName name="ACCNT_50_54_OFFSITE">#REF!</definedName>
    <definedName name="ACCNT_50_54_PAINT">#REF!</definedName>
    <definedName name="ACCNT_50_54_PB">#REF!</definedName>
    <definedName name="ACCNT_50_54_PBAG">#REF!</definedName>
    <definedName name="ACCNT_50_54_SPB">#REF!</definedName>
    <definedName name="ACCNT_50_54_SPPB">#REF!</definedName>
    <definedName name="ACCNT_50_54_SPYARD">#REF!</definedName>
    <definedName name="ACCNT_50_54_SYARD">#REF!</definedName>
    <definedName name="ACCNT_50_54_YARD">#REF!</definedName>
    <definedName name="ACCNT_50_54_YARDAG">#REF!</definedName>
    <definedName name="ACCNT_51.6">#REF!</definedName>
    <definedName name="ACCNT_51.7">#REF!</definedName>
    <definedName name="ACCNT_51.8">#REF!</definedName>
    <definedName name="ACCNT_51BOP">#REF!</definedName>
    <definedName name="ACCNT_51HP">#REF!</definedName>
    <definedName name="ACCNT_51OFFSITE">#REF!</definedName>
    <definedName name="ACCNT_51YARD">#REF!</definedName>
    <definedName name="ACCNT_52BOP">#REF!</definedName>
    <definedName name="ACCNT_52HP">#REF!</definedName>
    <definedName name="ACCNT_52OFFSITE">#REF!</definedName>
    <definedName name="ACCNT_52YARD">#REF!</definedName>
    <definedName name="ACCNT_53">#REF!</definedName>
    <definedName name="ACCNT_54">#REF!</definedName>
    <definedName name="ACCNT_54.1">#REF!</definedName>
    <definedName name="ACCNT_54.11">#REF!</definedName>
    <definedName name="ACCNT_54.12">#REF!</definedName>
    <definedName name="ACCNT_54.13">#REF!</definedName>
    <definedName name="ACCNT_54.14">#REF!</definedName>
    <definedName name="ACCNT_54.15">#REF!</definedName>
    <definedName name="ACCNT_54.19">#REF!</definedName>
    <definedName name="ACCNT_54.9">#REF!</definedName>
    <definedName name="ACCNT_55">#REF!</definedName>
    <definedName name="ACCNT_55.1">#REF!</definedName>
    <definedName name="ACCNT_55.2">#REF!</definedName>
    <definedName name="ACCNT_55.3">#REF!</definedName>
    <definedName name="ACCNT_55.4">#REF!</definedName>
    <definedName name="ACCNT_55.5">#REF!</definedName>
    <definedName name="ACCNT_55.9">#REF!</definedName>
    <definedName name="ACCNT_55_DISCOUNT">#REF!</definedName>
    <definedName name="ACCNT_55_HANGER">#REF!</definedName>
    <definedName name="ACCNT_55_HISTCHK">#REF!</definedName>
    <definedName name="ACCNT_55_PAINT">#REF!</definedName>
    <definedName name="ACCNT_55_VALVES">#REF!</definedName>
    <definedName name="ACCNT_57">#REF!</definedName>
    <definedName name="ACCNT_57_AG">#REF!</definedName>
    <definedName name="ACCNT_58">#REF!</definedName>
    <definedName name="ACCNT_58.1">#REF!</definedName>
    <definedName name="ACCNT_58.7">#REF!</definedName>
    <definedName name="ACCNT_59">#REF!</definedName>
    <definedName name="ACCNT_59.1">#REF!</definedName>
    <definedName name="ACCNT_59_NDE">#REF!</definedName>
    <definedName name="ACCNT_59_STRESS">#REF!</definedName>
    <definedName name="ACCNT_60">#REF!</definedName>
    <definedName name="ACCNT_61">#REF!</definedName>
    <definedName name="ACCNT_62">#REF!</definedName>
    <definedName name="ACCNT_62.2">#REF!</definedName>
    <definedName name="ACCNT_62.5">#REF!</definedName>
    <definedName name="ACCNT_63">#REF!</definedName>
    <definedName name="ACCNT_70">#REF!</definedName>
    <definedName name="ACCNT_71">#REF!</definedName>
    <definedName name="accnt_71.9">#REF!</definedName>
    <definedName name="ACCNT_72">#REF!</definedName>
    <definedName name="ACCNT_72.1">#REF!</definedName>
    <definedName name="ACCNT_72.2">#REF!</definedName>
    <definedName name="ACCNT_72.3">#REF!</definedName>
    <definedName name="ACCNT_72.33">#REF!</definedName>
    <definedName name="ACCNT_72.4">#REF!</definedName>
    <definedName name="ACCNT_73">#REF!</definedName>
    <definedName name="ACCNT_74">#REF!</definedName>
    <definedName name="ACCNT_74.3">#REF!</definedName>
    <definedName name="ACCNT_75">#REF!</definedName>
    <definedName name="ACCNT_75.1">#REF!</definedName>
    <definedName name="ACCNT_75.11">#REF!</definedName>
    <definedName name="ACCNT_76">#REF!</definedName>
    <definedName name="ACCNT_76.5">#REF!</definedName>
    <definedName name="ACCNT_76.70_ANODE">#REF!</definedName>
    <definedName name="ACCNT_76.70_JB">#REF!</definedName>
    <definedName name="ACCNT_77">#REF!</definedName>
    <definedName name="ACCNT_78">#REF!</definedName>
    <definedName name="ACCNT_78.761">#REF!</definedName>
    <definedName name="ACCNT_78.762">#REF!</definedName>
    <definedName name="ACCNT_78.81">#REF!</definedName>
    <definedName name="ACCNT_78.821">#REF!</definedName>
    <definedName name="ACCNT_78.827">#REF!</definedName>
    <definedName name="ACCNT_78.8275">#REF!</definedName>
    <definedName name="ACCNT_78.828">#REF!</definedName>
    <definedName name="ACCNT_78.83">#REF!</definedName>
    <definedName name="ACCNT_78.84">#REF!</definedName>
    <definedName name="ACCNT_78.85">#REF!</definedName>
    <definedName name="ACCNT_78.861">#REF!</definedName>
    <definedName name="ACCNT_78.862">#REF!</definedName>
    <definedName name="ACCNT_79">#REF!</definedName>
    <definedName name="ACCNT_80">#REF!</definedName>
    <definedName name="ACCNT_81">#REF!</definedName>
    <definedName name="ACCNT_82">#REF!</definedName>
    <definedName name="ACCNT_82.2">#REF!</definedName>
    <definedName name="ACCNT_82.7">#REF!</definedName>
    <definedName name="ACCNT_82.72">#REF!</definedName>
    <definedName name="ACCNT_82.80">#REF!</definedName>
    <definedName name="ACCNT_83">#REF!</definedName>
    <definedName name="ACCNT_83.1">#REF!</definedName>
    <definedName name="ACCNT_84">#REF!</definedName>
    <definedName name="ACCNT_84.1">#REF!</definedName>
    <definedName name="ACCNT_84.3">#REF!</definedName>
    <definedName name="ACCNT_84.4">#REF!</definedName>
    <definedName name="ACCNT_84.6">#REF!</definedName>
    <definedName name="ACCNT_85">#REF!</definedName>
    <definedName name="ACCNT_86">#REF!</definedName>
    <definedName name="ACCNT_87">#REF!</definedName>
    <definedName name="ACCNT_90">#REF!</definedName>
    <definedName name="ACCNT_91">#REF!</definedName>
    <definedName name="ACCNT_91.1">#REF!</definedName>
    <definedName name="ACCNT_91.2">#REF!</definedName>
    <definedName name="ACCNT_91.3">#REF!</definedName>
    <definedName name="ACCNT_91.5">#REF!</definedName>
    <definedName name="ACCNT_91.55">#REF!</definedName>
    <definedName name="ACCNT_91.6">#REF!</definedName>
    <definedName name="ACCNT_91.7">#REF!</definedName>
    <definedName name="ACCNT_91THRU93">#REF!</definedName>
    <definedName name="ACCNT_91THRU95">#REF!</definedName>
    <definedName name="ACCNT_92">#REF!</definedName>
    <definedName name="ACCNT_92.1">#REF!</definedName>
    <definedName name="ACCNT_92.2">#REF!</definedName>
    <definedName name="ACCNT_92.3">#REF!</definedName>
    <definedName name="ACCNT_92.5">#REF!</definedName>
    <definedName name="ACCNT_92.6">#REF!</definedName>
    <definedName name="ACCNT_92.7">#REF!</definedName>
    <definedName name="ACCNT_92.8">#REF!</definedName>
    <definedName name="ACCNT_92.81">#REF!</definedName>
    <definedName name="ACCNT_92.82">#REF!</definedName>
    <definedName name="ACCNT_92.83">#REF!</definedName>
    <definedName name="ACCNT_92.84">#REF!</definedName>
    <definedName name="ACCNT_93">#REF!</definedName>
    <definedName name="ACCNT_94">#REF!</definedName>
    <definedName name="ACCNT_94.01">#REF!</definedName>
    <definedName name="ACCNT_94.02">#REF!</definedName>
    <definedName name="ACCNT_94.03">#REF!</definedName>
    <definedName name="ACCNT_94.04">#REF!</definedName>
    <definedName name="ACCNT_94.05">#REF!</definedName>
    <definedName name="ACCNT_94.09">#REF!</definedName>
    <definedName name="ACCNT_94.11">#REF!</definedName>
    <definedName name="ACCNT_94.12">#REF!</definedName>
    <definedName name="ACCNT_94.13">#REF!</definedName>
    <definedName name="ACCNT_94.14">#REF!</definedName>
    <definedName name="ACCNT_94.15">#REF!</definedName>
    <definedName name="ACCNT_94.16">#REF!</definedName>
    <definedName name="ACCNT_94.17">#REF!</definedName>
    <definedName name="ACCNT_94.18">#REF!</definedName>
    <definedName name="ACCNT_94.19">#REF!</definedName>
    <definedName name="ACCNT_94FCN">#REF!</definedName>
    <definedName name="ACCNT_94IS">#REF!</definedName>
    <definedName name="ACCNT_94LOCAL">#REF!</definedName>
    <definedName name="ACCNT_94US">#REF!</definedName>
    <definedName name="ACCNT_95">#REF!</definedName>
    <definedName name="ACCNT_95.1">#REF!</definedName>
    <definedName name="ACCNT_95.1FCN">#REF!</definedName>
    <definedName name="ACCNT_95.1IS">#REF!</definedName>
    <definedName name="ACCNT_95.1LOCAL">#REF!</definedName>
    <definedName name="ACCNT_95.1US">#REF!</definedName>
    <definedName name="ACCNT_95.3">#REF!</definedName>
    <definedName name="ACCNT_96">#REF!</definedName>
    <definedName name="ACCNT_97">#REF!</definedName>
    <definedName name="ACCNT_98">#REF!</definedName>
    <definedName name="ACCNT_98.1">#REF!</definedName>
    <definedName name="ACCNT_98.10THRU30">#REF!</definedName>
    <definedName name="ACCNT_98.11">#REF!</definedName>
    <definedName name="ACCNT_98.12">#REF!</definedName>
    <definedName name="ACCNT_98.13">#REF!</definedName>
    <definedName name="ACCNT_98.131">#REF!</definedName>
    <definedName name="ACCNT_98.14">#REF!</definedName>
    <definedName name="ACCNT_98.15">#REF!</definedName>
    <definedName name="ACCNT_98.16">#REF!</definedName>
    <definedName name="ACCNT_98.17">#REF!</definedName>
    <definedName name="ACCNT_98.18">#REF!</definedName>
    <definedName name="ACCNT_98.19">#REF!</definedName>
    <definedName name="ACCNT_98.191">#REF!</definedName>
    <definedName name="ACCNT_98.192">#REF!</definedName>
    <definedName name="ACCNT_98.2">#REF!</definedName>
    <definedName name="ACCNT_98.21">#REF!</definedName>
    <definedName name="ACCNT_98.22">#REF!</definedName>
    <definedName name="ACCNT_98.23">#REF!</definedName>
    <definedName name="ACCNT_98.24">#REF!</definedName>
    <definedName name="ACCNT_98.26">#REF!</definedName>
    <definedName name="ACCNT_98.3">#REF!</definedName>
    <definedName name="ACCNT_98.4">#REF!</definedName>
    <definedName name="ACCNT_98.40THRU90">#REF!</definedName>
    <definedName name="ACCNT_98.5">#REF!</definedName>
    <definedName name="ACCNT_98.51">#REF!</definedName>
    <definedName name="ACCNT_98.52">#REF!</definedName>
    <definedName name="ACCNT_98.6">#REF!</definedName>
    <definedName name="ACCNT_98.7">#REF!</definedName>
    <definedName name="ACCNT_98.8">#REF!</definedName>
    <definedName name="ACCNT_98.9">#REF!</definedName>
    <definedName name="ACCNT_98.91">#REF!</definedName>
    <definedName name="ACCNT_98.92">#REF!</definedName>
    <definedName name="ACCNT_98.93">#REF!</definedName>
    <definedName name="ACCNT_98.94">#REF!</definedName>
    <definedName name="ACCNT_99">#REF!</definedName>
    <definedName name="ACCNT_TOT">#REF!</definedName>
    <definedName name="account">'[1]Raw Data'!$B$6:$J$42</definedName>
    <definedName name="Accounts">'[12]SUPPLIER AND COST CENTER CODE'!$J$11:$J$13</definedName>
    <definedName name="ACTIVITY_5">#REF!</definedName>
    <definedName name="ACTIVITY_6">#REF!</definedName>
    <definedName name="adad" localSheetId="0" hidden="1">{#N/A,#N/A,FALSE,"SumD";#N/A,#N/A,FALSE,"ElecD";#N/A,#N/A,FALSE,"MechD";#N/A,#N/A,FALSE,"GeotD";#N/A,#N/A,FALSE,"PrcsD";#N/A,#N/A,FALSE,"TunnD";#N/A,#N/A,FALSE,"CivlD";#N/A,#N/A,FALSE,"NtwkD";#N/A,#N/A,FALSE,"EstgD";#N/A,#N/A,FALSE,"PEngD"}</definedName>
    <definedName name="adad" hidden="1">{#N/A,#N/A,FALSE,"SumD";#N/A,#N/A,FALSE,"ElecD";#N/A,#N/A,FALSE,"MechD";#N/A,#N/A,FALSE,"GeotD";#N/A,#N/A,FALSE,"PrcsD";#N/A,#N/A,FALSE,"TunnD";#N/A,#N/A,FALSE,"CivlD";#N/A,#N/A,FALSE,"NtwkD";#N/A,#N/A,FALSE,"EstgD";#N/A,#N/A,FALSE,"PEngD"}</definedName>
    <definedName name="ADSasva">'[4]Ra  stair'!#REF!</definedName>
    <definedName name="aer">'[13]Ra  stair'!#REF!</definedName>
    <definedName name="AFGIS_ELECT">#REF!</definedName>
    <definedName name="AFTER_MP">'[1]Raw Data'!#REF!</definedName>
    <definedName name="Aic_Instrumentation_List">#REF!</definedName>
    <definedName name="air_trap">#REF!</definedName>
    <definedName name="AirCon">'[13]Ra  stair'!#REF!</definedName>
    <definedName name="all">#REF!</definedName>
    <definedName name="allowance">'[1]Raw Data'!#REF!</definedName>
    <definedName name="Amount_of_repayment_due_from_previous_years">'[1]Raw Data'!#REF!</definedName>
    <definedName name="angle">#REF!</definedName>
    <definedName name="ANNUAL_EXPENDIT">#REF!</definedName>
    <definedName name="aqwse">#N/A</definedName>
    <definedName name="ARCH_CITY">#REF!</definedName>
    <definedName name="ARCH_ESC">#REF!</definedName>
    <definedName name="ARCH_OLD_CITY">#REF!</definedName>
    <definedName name="ARCH_OLD_ESC">#REF!</definedName>
    <definedName name="ARCH_OLD_PROD">#REF!</definedName>
    <definedName name="ARCH_OLD_WAGE">#REF!</definedName>
    <definedName name="ARCH_PROD">#REF!</definedName>
    <definedName name="ARCH_WAGE">#REF!</definedName>
    <definedName name="AREA">'[1]Raw Data'!#REF!</definedName>
    <definedName name="AS">#REF!</definedName>
    <definedName name="asa" localSheetId="0">VLOOKUP(#REF!,BOPLAB,HLOOKUP(#REF!,BOP,2),FALSE)+(VLOOKUP(#REF!,BOPLAB,HLOOKUP(#REF!,BOP,2)+1,FALSE)-VLOOKUP(#REF!,BOPLAB,HLOOKUP(#REF!,BOP,2),FALSE))*(#REF!-HLOOKUP(#REF!,BOP,1))/(HLOOKUP(#REF!+2,BOP,1)-HLOOKUP(#REF!,BOP,1))</definedName>
    <definedName name="asa">VLOOKUP(#REF!,BOPLAB,HLOOKUP(#REF!,BOP,2),FALSE)+(VLOOKUP(#REF!,BOPLAB,HLOOKUP(#REF!,BOP,2)+1,FALSE)-VLOOKUP(#REF!,BOPLAB,HLOOKUP(#REF!,BOP,2),FALSE))*(#REF!-HLOOKUP(#REF!,BOP,1))/(HLOOKUP(#REF!+2,BOP,1)-HLOOKUP(#REF!,BOP,1))</definedName>
    <definedName name="ASDADASD">[14]Details!#REF!</definedName>
    <definedName name="asdd" localSheetId="0">VLOOKUP(#REF!,BOPMAT,HLOOKUP(#REF!,BOP,2)+1,FALSE)+(VLOOKUP(#REF!,BOPMAT,HLOOKUP(#REF!,BOP,2)+1+1,FALSE)-VLOOKUP(#REF!,BOPMAT,HLOOKUP(#REF!,BOP,2)+1,FALSE))*(#REF!-HLOOKUP(#REF!,BOP,1))</definedName>
    <definedName name="asdd">VLOOKUP(#REF!,BOPMAT,HLOOKUP(#REF!,BOP,2)+1,FALSE)+(VLOOKUP(#REF!,BOPMAT,HLOOKUP(#REF!,BOP,2)+1+1,FALSE)-VLOOKUP(#REF!,BOPMAT,HLOOKUP(#REF!,BOP,2)+1,FALSE))*(#REF!-HLOOKUP(#REF!,BOP,1))</definedName>
    <definedName name="AUDCAD">'[1]Raw Data'!#REF!</definedName>
    <definedName name="autonum">#REF!</definedName>
    <definedName name="aux">#REF!</definedName>
    <definedName name="AUX_CONT_PNLS">#REF!</definedName>
    <definedName name="Available_for_Distribution_before_Clawback">'[1]Raw Data'!#REF!</definedName>
    <definedName name="B">#REF!</definedName>
    <definedName name="B_FLG">#REF!</definedName>
    <definedName name="BA">#REF!</definedName>
    <definedName name="back_pressure">#REF!</definedName>
    <definedName name="ball">#REF!</definedName>
    <definedName name="BARBICAN">#REF!</definedName>
    <definedName name="BASE">#REF!</definedName>
    <definedName name="Base_Qty_DB" localSheetId="0">IF(VLOOKUP(#REF!,DB_PRICING,9,FALSE)=0,0,VLOOKUP(#REF!,DB_PRICING,9,FALSE))</definedName>
    <definedName name="Base_Qty_DB">IF(VLOOKUP(#REF!,DB_PRICING,9,FALSE)=0,0,VLOOKUP(#REF!,DB_PRICING,9,FALSE))</definedName>
    <definedName name="BASIS">#REF!</definedName>
    <definedName name="BB">#REF!</definedName>
    <definedName name="BBB">[11]C3!#REF!</definedName>
    <definedName name="BDR">#REF!</definedName>
    <definedName name="BDRBLD">#REF!</definedName>
    <definedName name="Beams">#REF!</definedName>
    <definedName name="BEFORE_MP">'[1]Raw Data'!#REF!</definedName>
    <definedName name="Beginning_Balance">#N/A</definedName>
    <definedName name="Biju" localSheetId="0" hidden="1">{#N/A,#N/A,FALSE,"SumG";#N/A,#N/A,FALSE,"ElecG";#N/A,#N/A,FALSE,"MechG";#N/A,#N/A,FALSE,"GeotG";#N/A,#N/A,FALSE,"PrcsG";#N/A,#N/A,FALSE,"TunnG";#N/A,#N/A,FALSE,"CivlG";#N/A,#N/A,FALSE,"NtwkG";#N/A,#N/A,FALSE,"EstgG";#N/A,#N/A,FALSE,"PEngG"}</definedName>
    <definedName name="Biju" hidden="1">{#N/A,#N/A,FALSE,"SumG";#N/A,#N/A,FALSE,"ElecG";#N/A,#N/A,FALSE,"MechG";#N/A,#N/A,FALSE,"GeotG";#N/A,#N/A,FALSE,"PrcsG";#N/A,#N/A,FALSE,"TunnG";#N/A,#N/A,FALSE,"CivlG";#N/A,#N/A,FALSE,"NtwkG";#N/A,#N/A,FALSE,"EstgG";#N/A,#N/A,FALSE,"PEngG"}</definedName>
    <definedName name="BldArea">#REF!</definedName>
    <definedName name="BldRatio">[15]SubmitCal!$L$9</definedName>
    <definedName name="Blue">'[1]Raw Data'!$C$5:$E$7</definedName>
    <definedName name="BOGROLLS">#REF!</definedName>
    <definedName name="BOLT">#REF!</definedName>
    <definedName name="BOP_INS" localSheetId="0">IF(#REF!="INS",VLOOKUP(#REF!,InsB,HLOOKUP(#REF!,BOP,2)+1,FALSE),0)</definedName>
    <definedName name="BOP_INS">IF(#REF!="INS",VLOOKUP(#REF!,InsB,HLOOKUP(#REF!,BOP,2)+1,FALSE),0)</definedName>
    <definedName name="BOP_LAB" localSheetId="0">VLOOKUP(#REF!,BOPLAB,HLOOKUP(#REF!,BOP,2),FALSE)+(VLOOKUP(#REF!,BOPLAB,HLOOKUP(#REF!,BOP,2)+1,FALSE)-VLOOKUP(#REF!,BOPLAB,HLOOKUP(#REF!,BOP,2),FALSE))*(#REF!-HLOOKUP(#REF!,BOP,1))/(HLOOKUP(#REF!+2,BOP,1)-HLOOKUP(#REF!,BOP,1))</definedName>
    <definedName name="BOP_LAB">VLOOKUP(#REF!,BOPLAB,HLOOKUP(#REF!,BOP,2),FALSE)+(VLOOKUP(#REF!,BOPLAB,HLOOKUP(#REF!,BOP,2)+1,FALSE)-VLOOKUP(#REF!,BOPLAB,HLOOKUP(#REF!,BOP,2),FALSE))*(#REF!-HLOOKUP(#REF!,BOP,1))/(HLOOKUP(#REF!+2,BOP,1)-HLOOKUP(#REF!,BOP,1))</definedName>
    <definedName name="BOP_MAT" localSheetId="0">VLOOKUP(#REF!,BOPMAT,HLOOKUP(#REF!,BOP,2)+1,FALSE)+(VLOOKUP(#REF!,BOPMAT,HLOOKUP(#REF!,BOP,2)+1+1,FALSE)-VLOOKUP(#REF!,BOPMAT,HLOOKUP(#REF!,BOP,2)+1,FALSE))*(#REF!-HLOOKUP(#REF!,BOP,1))</definedName>
    <definedName name="BOP_MAT">VLOOKUP(#REF!,BOPMAT,HLOOKUP(#REF!,BOP,2)+1,FALSE)+(VLOOKUP(#REF!,BOPMAT,HLOOKUP(#REF!,BOP,2)+1+1,FALSE)-VLOOKUP(#REF!,BOPMAT,HLOOKUP(#REF!,BOP,2)+1,FALSE))*(#REF!-HLOOKUP(#REF!,BOP,1))</definedName>
    <definedName name="BOP40_CITY">#REF!</definedName>
    <definedName name="BOP40_ESC">#REF!</definedName>
    <definedName name="BOP40_OLD_CITY">#REF!</definedName>
    <definedName name="BOP40_OLD_ESC">#REF!</definedName>
    <definedName name="BOP40_OLD_PROD">#REF!</definedName>
    <definedName name="BOP40_OLD_WAGE">#REF!</definedName>
    <definedName name="BOP40_PROD">#REF!</definedName>
    <definedName name="BOP40_WAGE">#REF!</definedName>
    <definedName name="BOQ">'[4]Ra  stair'!#REF!</definedName>
    <definedName name="boqformat">[16]BOQ!#REF!</definedName>
    <definedName name="BOSS">#REF!</definedName>
    <definedName name="bRKRKRKRKRTDK">'[17]#3E1_GCR'!#REF!</definedName>
    <definedName name="Brown">'[1]Raw Data'!$C$12:$J$19</definedName>
    <definedName name="bt_9_1_c2">'[18]1-Excavation'!#REF!</definedName>
    <definedName name="bt_9_1_c3">'[18]1-Excavation'!#REF!</definedName>
    <definedName name="bt_9_1_c4">'[18]1-Excavation'!#REF!</definedName>
    <definedName name="bt_9_1_er">'[18]1-Excavation'!#REF!</definedName>
    <definedName name="bt_9_10_c1">#REF!</definedName>
    <definedName name="bt_9_10_c2">#REF!</definedName>
    <definedName name="bt_9_10_c3">#REF!</definedName>
    <definedName name="bt_9_10_c4">#REF!</definedName>
    <definedName name="bt_9_10_er">#REF!</definedName>
    <definedName name="bt_9_11_c1">#REF!</definedName>
    <definedName name="bt_9_11_c2">#REF!</definedName>
    <definedName name="bt_9_11_c3">#REF!</definedName>
    <definedName name="bt_9_11_c4">#REF!</definedName>
    <definedName name="bt_9_11_er">#REF!</definedName>
    <definedName name="bt_9_12_c1">#REF!</definedName>
    <definedName name="bt_9_12_c2">#REF!</definedName>
    <definedName name="bt_9_12_c3">#REF!</definedName>
    <definedName name="bt_9_12_c4">#REF!</definedName>
    <definedName name="bt_9_12_er">#REF!</definedName>
    <definedName name="bt_9_13_c1">#REF!</definedName>
    <definedName name="bt_9_13_c2">#REF!</definedName>
    <definedName name="bt_9_13_c3">#REF!</definedName>
    <definedName name="bt_9_13_c4">#REF!</definedName>
    <definedName name="bt_9_13_er">#REF!</definedName>
    <definedName name="bt_9_14_c1">#REF!</definedName>
    <definedName name="bt_9_14_c2">#REF!</definedName>
    <definedName name="bt_9_14_c3">#REF!</definedName>
    <definedName name="bt_9_14_c4">#REF!</definedName>
    <definedName name="bt_9_14_er">#REF!</definedName>
    <definedName name="bt_9_2_c2">'[18]2-Substructure'!#REF!</definedName>
    <definedName name="bt_9_2_c3">'[18]2-Substructure'!#REF!</definedName>
    <definedName name="bt_9_2_c4">'[18]2-Substructure'!#REF!</definedName>
    <definedName name="bt_9_2_er">'[18]2-Substructure'!#REF!</definedName>
    <definedName name="bt_9_3_c2">'[18]3-Concrete'!#REF!</definedName>
    <definedName name="bt_9_3_c3">'[18]3-Concrete'!#REF!</definedName>
    <definedName name="bt_9_3_c4">'[18]3-Concrete'!#REF!</definedName>
    <definedName name="bt_9_3_er">'[18]3-Concrete'!#REF!</definedName>
    <definedName name="bt_9_4_c2">'[18]4-Masonry'!#REF!</definedName>
    <definedName name="bt_9_4_c3">'[18]4-Masonry'!#REF!</definedName>
    <definedName name="bt_9_4_c4">'[18]4-Masonry'!#REF!</definedName>
    <definedName name="bt_9_4_er">'[18]4-Masonry'!#REF!</definedName>
    <definedName name="bt_9_5_c1">'[18]5-Thermal &amp; Moisture'!#REF!</definedName>
    <definedName name="bt_9_5_c2">'[18]5-Thermal &amp; Moisture'!#REF!</definedName>
    <definedName name="bt_9_5_c3">'[18]5-Thermal &amp; Moisture'!#REF!</definedName>
    <definedName name="bt_9_5_c4">'[18]5-Thermal &amp; Moisture'!#REF!</definedName>
    <definedName name="bt_9_5_er">'[18]5-Thermal &amp; Moisture'!#REF!</definedName>
    <definedName name="bt_9_6_c1">#REF!</definedName>
    <definedName name="bt_9_6_c2">#REF!</definedName>
    <definedName name="bt_9_6_c3">#REF!</definedName>
    <definedName name="bt_9_6_c4">#REF!</definedName>
    <definedName name="bt_9_6_er">#REF!</definedName>
    <definedName name="bt_9_7_c1">#REF!</definedName>
    <definedName name="bt_9_7_c2">#REF!</definedName>
    <definedName name="bt_9_7_c3">#REF!</definedName>
    <definedName name="bt_9_7_c4">#REF!</definedName>
    <definedName name="bt_9_7_er">#REF!</definedName>
    <definedName name="bt_9_8_c1">#REF!</definedName>
    <definedName name="bt_9_8_c2">#REF!</definedName>
    <definedName name="bt_9_8_c3">#REF!</definedName>
    <definedName name="bt_9_8_c4">#REF!</definedName>
    <definedName name="bt_9_8_er">#REF!</definedName>
    <definedName name="bt_9_9_c1">#REF!</definedName>
    <definedName name="bt_9_9_c2">#REF!</definedName>
    <definedName name="bt_9_9_c3">#REF!</definedName>
    <definedName name="bt_9_9_c4">#REF!</definedName>
    <definedName name="bt_9_9_er">#REF!</definedName>
    <definedName name="BUDGET">'[19]Doha WBS Clean'!$AB$5:$AD$23</definedName>
    <definedName name="building">#REF!</definedName>
    <definedName name="BULK_EARTHWORKS">#REF!</definedName>
    <definedName name="BULKMATERIAL_UNIT_COST">'[1]Raw Data'!$K$12:$K$16,'[1]Raw Data'!$K$19:$K$30,'[1]Raw Data'!$K$33:$K$36,'[1]Raw Data'!$K$39:$K$40,'[1]Raw Data'!$K$42:$K$48,'[1]Raw Data'!$K$51:$K$55,'[1]Raw Data'!$K$66</definedName>
    <definedName name="BULKS80_CITY">#REF!</definedName>
    <definedName name="BULKS80_ESC">#REF!</definedName>
    <definedName name="BULKS80_HRS">#REF!</definedName>
    <definedName name="BULKS80_LAB">#REF!</definedName>
    <definedName name="BULKS80_MAT">#REF!</definedName>
    <definedName name="BULKS80_OLD_CITY">#REF!</definedName>
    <definedName name="BULKS80_OLD_ESC">#REF!</definedName>
    <definedName name="BULKS80_OLD_PROD">#REF!</definedName>
    <definedName name="BULKS80_OLD_WAGE">#REF!</definedName>
    <definedName name="BULKS80_PROD">#REF!</definedName>
    <definedName name="BULKS80_SC">#REF!</definedName>
    <definedName name="BULKS80_SCHRS">#REF!</definedName>
    <definedName name="BULKS80_TOT">#REF!</definedName>
    <definedName name="BULKS80_WAGE">#REF!</definedName>
    <definedName name="BULKS81_QTY">#REF!</definedName>
    <definedName name="BULKS82_QTY">#REF!</definedName>
    <definedName name="BULKS84_ACL">#REF!</definedName>
    <definedName name="BULKS84_CKTS">#REF!</definedName>
    <definedName name="BULKS84_QTY">#REF!</definedName>
    <definedName name="BULKS85_QTY">#REF!</definedName>
    <definedName name="Business_Travel_Rates">#REF!</definedName>
    <definedName name="butterfly">#REF!</definedName>
    <definedName name="BVN">'[4]Ra  stair'!#REF!</definedName>
    <definedName name="C_">#REF!</definedName>
    <definedName name="CA">[20]Lstsub!#REF!</definedName>
    <definedName name="CABLE">'[21] GULF'!$A$1:$IV$65536</definedName>
    <definedName name="CABLE_5KV">#REF!</definedName>
    <definedName name="CABLE_600V">#REF!</definedName>
    <definedName name="CABLE_PRICING">#REF!</definedName>
    <definedName name="CABLE_TYPE_15KV">#REF!</definedName>
    <definedName name="CABLE_TYPE_5KV">#REF!</definedName>
    <definedName name="Calc_Error">'[1]Raw Data'!$C$18</definedName>
    <definedName name="Calc_OK">'[1]Raw Data'!$B$18</definedName>
    <definedName name="CAP">#REF!</definedName>
    <definedName name="ccc" localSheetId="0" hidden="1">{#N/A,#N/A,FALSE,"SumD";#N/A,#N/A,FALSE,"ElecD";#N/A,#N/A,FALSE,"MechD";#N/A,#N/A,FALSE,"GeotD";#N/A,#N/A,FALSE,"PrcsD";#N/A,#N/A,FALSE,"TunnD";#N/A,#N/A,FALSE,"CivlD";#N/A,#N/A,FALSE,"NtwkD";#N/A,#N/A,FALSE,"EstgD";#N/A,#N/A,FALSE,"PEngD"}</definedName>
    <definedName name="ccc" hidden="1">{#N/A,#N/A,FALSE,"SumD";#N/A,#N/A,FALSE,"ElecD";#N/A,#N/A,FALSE,"MechD";#N/A,#N/A,FALSE,"GeotD";#N/A,#N/A,FALSE,"PrcsD";#N/A,#N/A,FALSE,"TunnD";#N/A,#N/A,FALSE,"CivlD";#N/A,#N/A,FALSE,"NtwkD";#N/A,#N/A,FALSE,"EstgD";#N/A,#N/A,FALSE,"PEngD"}</definedName>
    <definedName name="CD">'[4]Ra  stair'!#REF!</definedName>
    <definedName name="CeilingFinishes">'[13]Ra  stair'!#REF!</definedName>
    <definedName name="CEILINGS_AND_BU">'[22]new ext'!#REF!</definedName>
    <definedName name="CEMS_SYS">#REF!</definedName>
    <definedName name="check">#REF!</definedName>
    <definedName name="CHECKEDBY_ELBK">#REF!</definedName>
    <definedName name="CHECKEDBY_ELEQ">#REF!</definedName>
    <definedName name="CHECKEDBY_INSTR">#REF!</definedName>
    <definedName name="CHOICE">'[1]Raw Data'!$A$60</definedName>
    <definedName name="CIP">#REF!</definedName>
    <definedName name="CIRCUITS">#REF!</definedName>
    <definedName name="Civ_Det_Des" localSheetId="0">IF(VLOOKUP(#REF!,PRICE_CIVIL,1,FALSE)=0,0,VLOOKUP(#REF!,PRICE_CIVIL,2,FALSE))</definedName>
    <definedName name="Civ_Det_Des">IF(VLOOKUP(#REF!,PRICE_CIVIL,1,FALSE)=0,0,VLOOKUP(#REF!,PRICE_CIVIL,2,FALSE))</definedName>
    <definedName name="Civ_Det_Des1" localSheetId="0">IF(VLOOKUP([5]Option!$G1,PRICE_CIVIL,1,FALSE)=0,0,VLOOKUP([5]Option!$G1,PRICE_CIVIL,2,FALSE))</definedName>
    <definedName name="Civ_Det_Des1">IF(VLOOKUP([5]Option!$G1,PRICE_CIVIL,1,FALSE)=0,0,VLOOKUP([5]Option!$G1,PRICE_CIVIL,2,FALSE))</definedName>
    <definedName name="CIVIL_OLD_CITY">#REF!</definedName>
    <definedName name="CIVIL_OLD_ESC">#REF!</definedName>
    <definedName name="CIVIL_OLD_WAGE">#REF!</definedName>
    <definedName name="CIVIL10_CITY">#REF!</definedName>
    <definedName name="CIVIL10_ESC">#REF!</definedName>
    <definedName name="CIVIL10_OLD_PROD">#REF!</definedName>
    <definedName name="CIVIL10_PROD">#REF!</definedName>
    <definedName name="CIVIL10_WAGE">#REF!</definedName>
    <definedName name="CKT_QTY">#REF!</definedName>
    <definedName name="CKTS">#REF!</definedName>
    <definedName name="CKTS_SWYD">#REF!</definedName>
    <definedName name="Clawback_Payable">'[1]Raw Data'!#REF!</definedName>
    <definedName name="CNTL_VALVE">#REF!</definedName>
    <definedName name="CNTL_VALVE_PRICE">#REF!</definedName>
    <definedName name="CODE">#REF!</definedName>
    <definedName name="CODE_AFGIS">#REF!</definedName>
    <definedName name="CODE_B">#REF!</definedName>
    <definedName name="CODE_E">#REF!</definedName>
    <definedName name="CODE_F">#REF!</definedName>
    <definedName name="CODE_MPA">#REF!</definedName>
    <definedName name="CODE_P">#REF!</definedName>
    <definedName name="code_q">#REF!</definedName>
    <definedName name="CODE_S">#REF!</definedName>
    <definedName name="Col_Sched">#REF!</definedName>
    <definedName name="column">[23]Schedules!$A$5:$E$25</definedName>
    <definedName name="COLUMNGF">'[24]Schedule of Columns'!$B$6:$B$42</definedName>
    <definedName name="Columns">[25]Schedules!$A$5:$E$25</definedName>
    <definedName name="COM">'[13]Ra  stair'!#REF!</definedName>
    <definedName name="COMM_UOM">'[1]Raw Data'!$F$12:$F$16,'[1]Raw Data'!$F$19:$F$30,'[1]Raw Data'!$F$33:$F$36,'[1]Raw Data'!$F$39:$F$40,'[1]Raw Data'!$F$42:$F$48,'[1]Raw Data'!$F$51:$F$55,'[1]Raw Data'!$F$66</definedName>
    <definedName name="COMMCODE">'[1]Raw Data'!$A$12:$A$16,'[1]Raw Data'!$A$19:$A$30,'[1]Raw Data'!$A$33:$A$36,'[1]Raw Data'!$A$39:$A$40,'[1]Raw Data'!$A$42:$A$48,'[1]Raw Data'!$A$51:$A$55,'[1]Raw Data'!$A$57</definedName>
    <definedName name="Conc_1">#REF!</definedName>
    <definedName name="Conc_10">#REF!</definedName>
    <definedName name="Conc_100">#REF!</definedName>
    <definedName name="Conc_20">#REF!</definedName>
    <definedName name="Conc_24">#REF!</definedName>
    <definedName name="Conc_30">#REF!</definedName>
    <definedName name="Conc_40">#REF!</definedName>
    <definedName name="Conc_50">#REF!</definedName>
    <definedName name="Conc_60">#REF!</definedName>
    <definedName name="Conc_70">#REF!</definedName>
    <definedName name="Conc_80">#REF!</definedName>
    <definedName name="Conc_90">#REF!</definedName>
    <definedName name="COND_PRICING">#REF!</definedName>
    <definedName name="condition">#N/A</definedName>
    <definedName name="CONDUIT">#REF!</definedName>
    <definedName name="CONS">'[1]Raw Data'!#REF!</definedName>
    <definedName name="Cons_Hrs">#REF!</definedName>
    <definedName name="Cons_Rev">#REF!</definedName>
    <definedName name="CONST_BASIS">#REF!</definedName>
    <definedName name="CONTINGENCY">'[1]Raw Data'!$D$18</definedName>
    <definedName name="contracts">'[19]Doha WBS Clean'!$W$5:$Z$27</definedName>
    <definedName name="Contribution_OP">'[1]Raw Data'!$H$30</definedName>
    <definedName name="Conv">#REF!</definedName>
    <definedName name="COPP">#REF!</definedName>
    <definedName name="COPPER_PRICE">#REF!</definedName>
    <definedName name="copy">#REF!</definedName>
    <definedName name="copy_this">#REF!</definedName>
    <definedName name="COST_C">'[1]Raw Data'!$A$274:$N$289</definedName>
    <definedName name="Cost_Differential">'[1]Raw Data'!$I$29:$K$35</definedName>
    <definedName name="COSTCOMP10">#REF!</definedName>
    <definedName name="COSTCOMP11">#REF!</definedName>
    <definedName name="COSTS_A">'[1]Raw Data'!$A$5:$N$272</definedName>
    <definedName name="COUNT_RANGE">#N/A</definedName>
    <definedName name="COUNTER">'[1]Raw Data'!#REF!</definedName>
    <definedName name="COWC">'[1]Raw Data'!$D$21</definedName>
    <definedName name="CPLG">#REF!</definedName>
    <definedName name="CRIT_VALVE">#REF!</definedName>
    <definedName name="_xlnm.Criteria">#REF!</definedName>
    <definedName name="Criteria_MI">#REF!</definedName>
    <definedName name="CU_ADJ">#REF!</definedName>
    <definedName name="CU_ADJ_MV">#REF!</definedName>
    <definedName name="CURR45">'[1]Raw Data'!$K$11:$Q$27</definedName>
    <definedName name="Currency">#REF!</definedName>
    <definedName name="CVL_FAC">#REF!</definedName>
    <definedName name="CY_1999">'[1]Raw Data'!#REF!</definedName>
    <definedName name="CY_2000">'[1]Raw Data'!#REF!</definedName>
    <definedName name="CY_2001">'[1]Raw Data'!#REF!</definedName>
    <definedName name="CY_2002">'[1]Raw Data'!#REF!</definedName>
    <definedName name="D">#REF!</definedName>
    <definedName name="DATA">#REF!</definedName>
    <definedName name="DATA_1">#REF!</definedName>
    <definedName name="DATA_10">#REF!</definedName>
    <definedName name="DATA_11">#REF!</definedName>
    <definedName name="DATA_12">#REF!</definedName>
    <definedName name="DATA_13">#REF!</definedName>
    <definedName name="DATA_14">#REF!</definedName>
    <definedName name="DATA_15">#REF!</definedName>
    <definedName name="DATA_16">#REF!</definedName>
    <definedName name="DATA_17">#REF!</definedName>
    <definedName name="DATA_18">#REF!</definedName>
    <definedName name="DATA_19">#REF!</definedName>
    <definedName name="DATA_2">#REF!</definedName>
    <definedName name="DATA_20">#REF!</definedName>
    <definedName name="DATA_21">#REF!</definedName>
    <definedName name="DATA_22">#REF!</definedName>
    <definedName name="DATA_23">#REF!</definedName>
    <definedName name="DATA_24">#REF!</definedName>
    <definedName name="DATA_25">#REF!</definedName>
    <definedName name="DATA_3">#REF!</definedName>
    <definedName name="DATA_4">#REF!</definedName>
    <definedName name="DATA_5">#REF!</definedName>
    <definedName name="DATA_6">#REF!</definedName>
    <definedName name="DATA_7">#REF!</definedName>
    <definedName name="DATA_8">#REF!</definedName>
    <definedName name="DATA_9">#REF!</definedName>
    <definedName name="DATA1">#REF!</definedName>
    <definedName name="DATA2">#REF!</definedName>
    <definedName name="DATA3">#REF!</definedName>
    <definedName name="DataArea">'[1]Raw Data'!$A$5:$CD$149</definedName>
    <definedName name="_xlnm.Database">#REF!</definedName>
    <definedName name="DATACHECKED_ELBK">#REF!</definedName>
    <definedName name="DATACHECKED_ELEQ">#REF!</definedName>
    <definedName name="DATACHECKED_INSTR">#REF!</definedName>
    <definedName name="DATAFILL">'[1]Raw Data'!$Y$201:$Y$260</definedName>
    <definedName name="DATECHECKED_ELBK">#REF!</definedName>
    <definedName name="DATECHECKED_ELEQ">#REF!</definedName>
    <definedName name="DATECHECKED_INSTR">#REF!</definedName>
    <definedName name="DATES">'[1]Raw Data'!$AH$201:$AH$202</definedName>
    <definedName name="DAY">'[1]Raw Data'!$AO$193</definedName>
    <definedName name="db">'[1]Raw Data'!#REF!</definedName>
    <definedName name="DB_PRICING">#REF!</definedName>
    <definedName name="dbs">'[1]Raw Data'!#REF!</definedName>
    <definedName name="DCS_SYS">#REF!</definedName>
    <definedName name="dd">#REF!</definedName>
    <definedName name="dddd">#REF!</definedName>
    <definedName name="ddddd" localSheetId="0" hidden="1">{#N/A,#N/A,FALSE,"SumD";#N/A,#N/A,FALSE,"ElecD";#N/A,#N/A,FALSE,"MechD";#N/A,#N/A,FALSE,"GeotD";#N/A,#N/A,FALSE,"PrcsD";#N/A,#N/A,FALSE,"TunnD";#N/A,#N/A,FALSE,"CivlD";#N/A,#N/A,FALSE,"NtwkD";#N/A,#N/A,FALSE,"EstgD";#N/A,#N/A,FALSE,"PEngD"}</definedName>
    <definedName name="ddddd" hidden="1">{#N/A,#N/A,FALSE,"SumD";#N/A,#N/A,FALSE,"ElecD";#N/A,#N/A,FALSE,"MechD";#N/A,#N/A,FALSE,"GeotD";#N/A,#N/A,FALSE,"PrcsD";#N/A,#N/A,FALSE,"TunnD";#N/A,#N/A,FALSE,"CivlD";#N/A,#N/A,FALSE,"NtwkD";#N/A,#N/A,FALSE,"EstgD";#N/A,#N/A,FALSE,"PEngD"}</definedName>
    <definedName name="deal1">'[1]Raw Data'!$H$497</definedName>
    <definedName name="DELETE">'[1]Raw Data'!#REF!</definedName>
    <definedName name="DELETE_D">'[1]Raw Data'!#REF!</definedName>
    <definedName name="DELETE_U">'[1]Raw Data'!#REF!</definedName>
    <definedName name="Des_Pkg">[26]Sheet2!$B$4:$C$10</definedName>
    <definedName name="Desc_Cntl_Valves" localSheetId="0">IF(VLOOKUP(#REF!,CNTL_VALVE_PRICE,2,FALSE)=0,0,VLOOKUP(#REF!,CNTL_VALVE_PRICE,2,FALSE))</definedName>
    <definedName name="Desc_Cntl_Valves">IF(VLOOKUP(#REF!,CNTL_VALVE_PRICE,2,FALSE)=0,0,VLOOKUP(#REF!,CNTL_VALVE_PRICE,2,FALSE))</definedName>
    <definedName name="Desc_Conduit" localSheetId="0">IF(VLOOKUP(#REF!,COND_PRICING,2,FALSE)=0,0,VLOOKUP(#REF!,COND_PRICING,2,FALSE))</definedName>
    <definedName name="Desc_Conduit">IF(VLOOKUP(#REF!,COND_PRICING,2,FALSE)=0,0,VLOOKUP(#REF!,COND_PRICING,2,FALSE))</definedName>
    <definedName name="Desc_DB" localSheetId="0">IF(VLOOKUP(#REF!,DB_PRICING,2,FALSE)=0,0,VLOOKUP(#REF!,DB_PRICING,2,FALSE))</definedName>
    <definedName name="Desc_DB">IF(VLOOKUP(#REF!,DB_PRICING,2,FALSE)=0,0,VLOOKUP(#REF!,DB_PRICING,2,FALSE))</definedName>
    <definedName name="Desc_DB1" localSheetId="0">IF(VLOOKUP(#REF!,DB_PRICING,3,FALSE)=0,0,VLOOKUP(#REF!,DB_PRICING,3,FALSE))</definedName>
    <definedName name="Desc_DB1">IF(VLOOKUP(#REF!,DB_PRICING,3,FALSE)=0,0,VLOOKUP(#REF!,DB_PRICING,3,FALSE))</definedName>
    <definedName name="Desc_DC">#N/A</definedName>
    <definedName name="Desc_MV_Cable" localSheetId="0">IF(VLOOKUP(#REF!,CABLE_PRICING,3,FALSE)=0,0,VLOOKUP(#REF!,CABLE_PRICING,3,FALSE))</definedName>
    <definedName name="Desc_MV_Cable">IF(VLOOKUP(#REF!,CABLE_PRICING,3,FALSE)=0,0,VLOOKUP(#REF!,CABLE_PRICING,3,FALSE))</definedName>
    <definedName name="Desc_Other" localSheetId="0">IF(VLOOKUP(#REF!,OTHER_PRICING,2,FALSE)=0,0,VLOOKUP(#REF!,OTHER_PRICING,2,FALSE))</definedName>
    <definedName name="Desc_Other">IF(VLOOKUP(#REF!,OTHER_PRICING,2,FALSE)=0,0,VLOOKUP(#REF!,OTHER_PRICING,2,FALSE))</definedName>
    <definedName name="Desc_Par1_Conduit" localSheetId="0">IF(VLOOKUP(#REF!,COND_PRICING,3,FALSE)=0,0,VLOOKUP(#REF!,COND_PRICING,3,FALSE))</definedName>
    <definedName name="Desc_Par1_Conduit">IF(VLOOKUP(#REF!,COND_PRICING,3,FALSE)=0,0,VLOOKUP(#REF!,COND_PRICING,3,FALSE))</definedName>
    <definedName name="Desc_Par1_DB" localSheetId="0">IF(VLOOKUP(#REF!,DB_PRICING,5,FALSE)=0,0,VLOOKUP(#REF!,DB_PRICING,5,FALSE))</definedName>
    <definedName name="Desc_Par1_DB">IF(VLOOKUP(#REF!,DB_PRICING,5,FALSE)=0,0,VLOOKUP(#REF!,DB_PRICING,5,FALSE))</definedName>
    <definedName name="Desc_Par2_Conduit" localSheetId="0">IF(VLOOKUP(#REF!,COND_PRICING,4,FALSE)=0,0,VLOOKUP(#REF!,COND_PRICING,4,FALSE))</definedName>
    <definedName name="Desc_Par2_Conduit">IF(VLOOKUP(#REF!,COND_PRICING,4,FALSE)=0,0,VLOOKUP(#REF!,COND_PRICING,4,FALSE))</definedName>
    <definedName name="Desc_Par3_DB" localSheetId="0">IF(VLOOKUP(#REF!,DB_PRICING,6,FALSE)=0,0,VLOOKUP(#REF!,DB_PRICING,6,FALSE))</definedName>
    <definedName name="Desc_Par3_DB">IF(VLOOKUP(#REF!,DB_PRICING,6,FALSE)=0,0,VLOOKUP(#REF!,DB_PRICING,6,FALSE))</definedName>
    <definedName name="Desc_Par6_DB" localSheetId="0">IF(VLOOKUP(#REF!,DB_PRICING,7,FALSE)=0,0,VLOOKUP(#REF!,DB_PRICING,7,FALSE))</definedName>
    <definedName name="Desc_Par6_DB">IF(VLOOKUP(#REF!,DB_PRICING,7,FALSE)=0,0,VLOOKUP(#REF!,DB_PRICING,7,FALSE))</definedName>
    <definedName name="Desc_Tray" localSheetId="0">IF(VLOOKUP(#REF!,TRAY_PRICING,3,FALSE)=0,0,VLOOKUP(#REF!,TRAY_PRICING,3,FALSE))</definedName>
    <definedName name="Desc_Tray">IF(VLOOKUP(#REF!,TRAY_PRICING,3,FALSE)=0,0,VLOOKUP(#REF!,TRAY_PRICING,3,FALSE))</definedName>
    <definedName name="Desc1_Conduit">#N/A</definedName>
    <definedName name="Desc1_MV_Cable">#N/A</definedName>
    <definedName name="Desc1_Other">#N/A</definedName>
    <definedName name="Desc1_Par1_Conduit">#N/A</definedName>
    <definedName name="Desc1_Tray">#N/A</definedName>
    <definedName name="Desc2_MV_Cable">#N/A</definedName>
    <definedName name="Desc2_Par2_Conduit">#N/A</definedName>
    <definedName name="DESCRIPTION">'[1]Raw Data'!$B$12:$B$16,'[1]Raw Data'!$B$19:$B$30,'[1]Raw Data'!$B$33:$B$36,'[1]Raw Data'!$B$39:$B$40,'[1]Raw Data'!$B$42:$B$48,'[1]Raw Data'!$B$51:$B$55,'[1]Raw Data'!$B$57</definedName>
    <definedName name="DESCRIPTION2">'[1]Raw Data'!$C$12:$C$16,'[1]Raw Data'!$C$19:$C$30,'[1]Raw Data'!$C$33:$C$36,'[1]Raw Data'!$C$39:$C$40,'[1]Raw Data'!$C$42:$C$48,'[1]Raw Data'!$C$51:$C$55,'[1]Raw Data'!$C$57</definedName>
    <definedName name="design">'[19]Doha WBS Clean'!$AC$32:$AD$39</definedName>
    <definedName name="DesRatio">#REF!</definedName>
    <definedName name="DESUP_HTRS">#REF!</definedName>
    <definedName name="DETAIL_TOT">#REF!</definedName>
    <definedName name="dfaserfwe">#REF!</definedName>
    <definedName name="dfffff" localSheetId="0"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fsewdf">#REF!</definedName>
    <definedName name="dgfd" localSheetId="0"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i">#N/A</definedName>
    <definedName name="diameter">#REF!</definedName>
    <definedName name="diaphragm">#REF!</definedName>
    <definedName name="DIRECT_BURIAL">#REF!</definedName>
    <definedName name="DIRECTHIRE_LABOR_UNIT_HOURS">'[1]Raw Data'!$H$12:$H$16,'[1]Raw Data'!$H$19:$H$30,'[1]Raw Data'!$H$33:$H$36,'[1]Raw Data'!$H$39:$H$40,'[1]Raw Data'!$H$42:$H$48,'[1]Raw Data'!$H$51:$H$55,'[1]Raw Data'!$H$66</definedName>
    <definedName name="DIRECTHIRE_WAGE_RATE">'[1]Raw Data'!$D$12:$D$16,'[1]Raw Data'!$D$19:$D$30,'[1]Raw Data'!$D$33:$D$36,'[1]Raw Data'!$D$39:$D$40,'[1]Raw Data'!$D$42:$D$48,'[1]Raw Data'!$D$51:$D$55,'[1]Raw Data'!$D$66</definedName>
    <definedName name="DirHrs">IF(VLOOKUP(#REF!,[6]!TABLE,3)*#REF!*#REF!=0,0,VLOOKUP(#REF!,[6]!TABLE,3)*#REF!*#REF!)</definedName>
    <definedName name="DirHrs1">IF(VLOOKUP([5]Option!$G1,[6]!TABLE,3)*[5]Option!$W1*[5]Option!$S1=0,0,VLOOKUP([5]Option!$G1,[6]!TABLE,3)*[5]Option!$W1*[5]Option!$S1)</definedName>
    <definedName name="DiscRep">#REF!</definedName>
    <definedName name="Display_Week">Schedule!$I$4</definedName>
    <definedName name="DOC">'[27]HQ-TO'!$A$6</definedName>
    <definedName name="Doc_Hrs">#REF!</definedName>
    <definedName name="docsformat">#REF!</definedName>
    <definedName name="dP_INST">#REF!</definedName>
    <definedName name="drain_trap">#REF!</definedName>
    <definedName name="dsfsad">'[28]Raw Data'!#REF!</definedName>
    <definedName name="DSRY">#REF!</definedName>
    <definedName name="dual_plate_check">#REF!</definedName>
    <definedName name="DUCT">#REF!</definedName>
    <definedName name="duplex_strainer">#REF!</definedName>
    <definedName name="dvbgf" localSheetId="0"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DW_Sched">#REF!</definedName>
    <definedName name="E">#REF!</definedName>
    <definedName name="ED">'[13]Ra  stair'!#REF!</definedName>
    <definedName name="ee" localSheetId="0" hidden="1">{#N/A,#N/A,FALSE,"SumG";#N/A,#N/A,FALSE,"ElecG";#N/A,#N/A,FALSE,"MechG";#N/A,#N/A,FALSE,"GeotG";#N/A,#N/A,FALSE,"PrcsG";#N/A,#N/A,FALSE,"TunnG";#N/A,#N/A,FALSE,"CivlG";#N/A,#N/A,FALSE,"NtwkG";#N/A,#N/A,FALSE,"EstgG";#N/A,#N/A,FALSE,"PEngG"}</definedName>
    <definedName name="ee" hidden="1">{#N/A,#N/A,FALSE,"SumG";#N/A,#N/A,FALSE,"ElecG";#N/A,#N/A,FALSE,"MechG";#N/A,#N/A,FALSE,"GeotG";#N/A,#N/A,FALSE,"PrcsG";#N/A,#N/A,FALSE,"TunnG";#N/A,#N/A,FALSE,"CivlG";#N/A,#N/A,FALSE,"NtwkG";#N/A,#N/A,FALSE,"EstgG";#N/A,#N/A,FALSE,"PEngG"}</definedName>
    <definedName name="eee">#REF!</definedName>
    <definedName name="eftr">'[1]Raw Data'!#REF!</definedName>
    <definedName name="EFTR2">#REF!</definedName>
    <definedName name="ELBLK_REMARKS">#REF!</definedName>
    <definedName name="ELEC_INSTR">#REF!</definedName>
    <definedName name="ELECTRICAL">#REF!</definedName>
    <definedName name="ELEQ_REMARKS">#REF!</definedName>
    <definedName name="ELP">'[13]Ra  stair'!#REF!</definedName>
    <definedName name="EMB_METAL_COND">#REF!</definedName>
    <definedName name="EmbedQty" localSheetId="0">IF(BASE=1,#REF!*#REF!,#REF!*#REF!/1.685552931)</definedName>
    <definedName name="EmbedQty">IF(BASE=1,#REF!*#REF!,#REF!*#REF!/1.685552931)</definedName>
    <definedName name="EmbedQty1">#N/A</definedName>
    <definedName name="Ending_Balance">#N/A</definedName>
    <definedName name="Eng_Hrs">#REF!</definedName>
    <definedName name="Eng_Rev">#REF!</definedName>
    <definedName name="EOL">#REF!</definedName>
    <definedName name="EQUIP70_CITY">#REF!</definedName>
    <definedName name="EQUIP70_ESC">#REF!</definedName>
    <definedName name="EQUIP70_HRS">#REF!</definedName>
    <definedName name="EQUIP70_LAB">#REF!</definedName>
    <definedName name="EQUIP70_MAT">#REF!</definedName>
    <definedName name="EQUIP70_OLD_CITY">#REF!</definedName>
    <definedName name="EQUIP70_OLD_ESC">#REF!</definedName>
    <definedName name="EQUIP70_OLD_PROD">#REF!</definedName>
    <definedName name="EQUIP70_OLD_WAGE">#REF!</definedName>
    <definedName name="EQUIP70_PROD">#REF!</definedName>
    <definedName name="EQUIP70_SC">#REF!</definedName>
    <definedName name="EQUIP70_SCHRS">#REF!</definedName>
    <definedName name="EQUIP70_TOT">#REF!</definedName>
    <definedName name="EQUIP70_WAGE">#REF!</definedName>
    <definedName name="er" localSheetId="0" hidden="1">{#N/A,#N/A,FALSE,"SumG";#N/A,#N/A,FALSE,"ElecG";#N/A,#N/A,FALSE,"MechG";#N/A,#N/A,FALSE,"GeotG";#N/A,#N/A,FALSE,"PrcsG";#N/A,#N/A,FALSE,"TunnG";#N/A,#N/A,FALSE,"CivlG";#N/A,#N/A,FALSE,"NtwkG";#N/A,#N/A,FALSE,"EstgG";#N/A,#N/A,FALSE,"PEngG"}</definedName>
    <definedName name="er" hidden="1">{#N/A,#N/A,FALSE,"SumG";#N/A,#N/A,FALSE,"ElecG";#N/A,#N/A,FALSE,"MechG";#N/A,#N/A,FALSE,"GeotG";#N/A,#N/A,FALSE,"PrcsG";#N/A,#N/A,FALSE,"TunnG";#N/A,#N/A,FALSE,"CivlG";#N/A,#N/A,FALSE,"NtwkG";#N/A,#N/A,FALSE,"EstgG";#N/A,#N/A,FALSE,"PEngG"}</definedName>
    <definedName name="es">[6]!es</definedName>
    <definedName name="ESC">'[1]Raw Data'!#REF!/100</definedName>
    <definedName name="ESC_CABLE">#REF!</definedName>
    <definedName name="ESC_CNTL_VLVES">#REF!</definedName>
    <definedName name="ESC_COND">#REF!</definedName>
    <definedName name="ESC_DB">#REF!</definedName>
    <definedName name="ESC_OTHER">#REF!</definedName>
    <definedName name="ESC_TRAY">#REF!</definedName>
    <definedName name="EstimateType">#REF!</definedName>
    <definedName name="Estimating_Click">[6]!Estimating_Click</definedName>
    <definedName name="Estimating_Click_PDBT">[6]!Estimating_Click_PDBT</definedName>
    <definedName name="EW">'[13]Ra  stair'!#REF!</definedName>
    <definedName name="EWF">'[13]Ra  stair'!#REF!</definedName>
    <definedName name="ex_joint">#REF!</definedName>
    <definedName name="Exchange_rate">'[1]Raw Data'!$B$7</definedName>
    <definedName name="Excluded">[16]BOQ!#REF!</definedName>
    <definedName name="EXP_COND_G2">#REF!</definedName>
    <definedName name="EXP_COND_L2">#REF!</definedName>
    <definedName name="Expat_Perm">'[1]Raw Data'!$A$1:$O$52</definedName>
    <definedName name="Expat_Temp">'[1]Raw Data'!$A$1:$O$50</definedName>
    <definedName name="ExRate">#REF!</definedName>
    <definedName name="ExRatio">[29]SubmitCal!$L$11</definedName>
    <definedName name="external">#REF!</definedName>
    <definedName name="extrac_a_trier">#REF!</definedName>
    <definedName name="_xlnm.Extract">[30]Details!#REF!</definedName>
    <definedName name="F">#REF!</definedName>
    <definedName name="FA">#REF!</definedName>
    <definedName name="Fabcategory">'[31]Drop-Down'!#REF!</definedName>
    <definedName name="FAC">#REF!</definedName>
    <definedName name="Fac_new">[26]Sheet2!$E$4:$F$168</definedName>
    <definedName name="Fac_old">[26]Sheet2!$B$13:$C$86</definedName>
    <definedName name="FACILITY">#REF!</definedName>
    <definedName name="FAMILY">'[4]Ra  stair'!#REF!</definedName>
    <definedName name="FAN">#REF!</definedName>
    <definedName name="FC">#REF!</definedName>
    <definedName name="FCCM">'[1]Raw Data'!#REF!</definedName>
    <definedName name="fdff" localSheetId="0"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EFC_Salary">'[1]Raw Data'!#REF!</definedName>
    <definedName name="FF">'[13]Ra  stair'!#REF!</definedName>
    <definedName name="FFboh">'[13]Ra  stair'!#REF!</definedName>
    <definedName name="FFE">'[13]Ra  stair'!#REF!</definedName>
    <definedName name="fg" localSheetId="0" hidden="1">{#N/A,#N/A,FALSE,"SumG";#N/A,#N/A,FALSE,"ElecG";#N/A,#N/A,FALSE,"MechG";#N/A,#N/A,FALSE,"GeotG";#N/A,#N/A,FALSE,"PrcsG";#N/A,#N/A,FALSE,"TunnG";#N/A,#N/A,FALSE,"CivlG";#N/A,#N/A,FALSE,"NtwkG";#N/A,#N/A,FALSE,"EstgG";#N/A,#N/A,FALSE,"PEngG"}</definedName>
    <definedName name="fg" hidden="1">{#N/A,#N/A,FALSE,"SumG";#N/A,#N/A,FALSE,"ElecG";#N/A,#N/A,FALSE,"MechG";#N/A,#N/A,FALSE,"GeotG";#N/A,#N/A,FALSE,"PrcsG";#N/A,#N/A,FALSE,"TunnG";#N/A,#N/A,FALSE,"CivlG";#N/A,#N/A,FALSE,"NtwkG";#N/A,#N/A,FALSE,"EstgG";#N/A,#N/A,FALSE,"PEngG"}</definedName>
    <definedName name="fgdfg" localSheetId="0"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fdg" localSheetId="0"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hfg" localSheetId="0"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H" localSheetId="0"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RKRKRKRKRKRKRKRKRKRKRKTBTBSPD">#REF!</definedName>
    <definedName name="FGRKRKRKRKRKRKRKTBTBSPDKDKRT">'[17]#3E1_GCR'!#REF!</definedName>
    <definedName name="FGRKRKRKRKRKRKTBTBSPDKDKRT">'[17]#3E1_GCR'!#REF!</definedName>
    <definedName name="fgRKTBTBSPDKDKRT">'[17]#3E1_GCR'!#REF!</definedName>
    <definedName name="FGRKTBTBSPRT">'[17]#3E1_GCR'!#REF!</definedName>
    <definedName name="Field_Ofc_OT">'[1]Raw Data'!$A$1:$M$32</definedName>
    <definedName name="Field_Ofc_ST">'[1]Raw Data'!$A$1:$M$45</definedName>
    <definedName name="Filter_input_fac">#REF!</definedName>
    <definedName name="Fin_Hrs">#REF!</definedName>
    <definedName name="Fin_Rev">#REF!</definedName>
    <definedName name="FINANCE___GENER">#REF!</definedName>
    <definedName name="Fire">'[13]Ra  stair'!#REF!</definedName>
    <definedName name="First_Day">'[32]Weekly Chore Schedule'!$C$3</definedName>
    <definedName name="Fitments">'[13]Ra  stair'!#REF!</definedName>
    <definedName name="FKIS_Salary">'[1]Raw Data'!#REF!</definedName>
    <definedName name="FL">#REF!</definedName>
    <definedName name="FLA">[33]BQ!#REF!</definedName>
    <definedName name="FlArea">#REF!</definedName>
    <definedName name="FLG">#REF!</definedName>
    <definedName name="FLG_Orifice">#REF!</definedName>
    <definedName name="FOHLights">'[13]Ra  stair'!#REF!</definedName>
    <definedName name="foot">'[1]Raw Data'!#REF!</definedName>
    <definedName name="FormQty" localSheetId="0">IF(BASE=1,#REF!*#REF!,#REF!*#REF!/8.2296)</definedName>
    <definedName name="FormQty">IF(BASE=1,#REF!*#REF!,#REF!*#REF!/8.2296)</definedName>
    <definedName name="FormQty1">#N/A</definedName>
    <definedName name="FORMULA_ELECT">#REF!</definedName>
    <definedName name="FOS">#REF!</definedName>
    <definedName name="FR">#REF!</definedName>
    <definedName name="FRF">#REF!</definedName>
    <definedName name="ft_sch">#REF!</definedName>
    <definedName name="FTGGHFG">#REF!</definedName>
    <definedName name="Full_Print">#REF!</definedName>
    <definedName name="Furniture_Charge_Rate">#REF!</definedName>
    <definedName name="G">#REF!</definedName>
    <definedName name="GAEU_LAB">'[1]Raw Data'!$D$6</definedName>
    <definedName name="GAS">'[13]Ra  stair'!#REF!</definedName>
    <definedName name="gate">#REF!</definedName>
    <definedName name="GB_Sched">#REF!</definedName>
    <definedName name="gbeam">'[24]Schedule of FFBeams'!$B$5:$B$17</definedName>
    <definedName name="GEN_VALVE">#REF!</definedName>
    <definedName name="General">#REF!</definedName>
    <definedName name="General_No">#REF!</definedName>
    <definedName name="GFA">#REF!</definedName>
    <definedName name="gfdgfdg" localSheetId="0"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gfgfgfg" localSheetId="0"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0"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g" localSheetId="0"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g" localSheetId="0"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hggg" localSheetId="0"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IP">#REF!</definedName>
    <definedName name="Glazing">'[13]Ra  stair'!#REF!</definedName>
    <definedName name="globe">#REF!</definedName>
    <definedName name="GM">'[1]Raw Data'!$AI$201:$AI$260</definedName>
    <definedName name="gmo" localSheetId="0" hidden="1">{#N/A,#N/A,FALSE,"SumD";#N/A,#N/A,FALSE,"ElecD";#N/A,#N/A,FALSE,"MechD";#N/A,#N/A,FALSE,"GeotD";#N/A,#N/A,FALSE,"PrcsD";#N/A,#N/A,FALSE,"TunnD";#N/A,#N/A,FALSE,"CivlD";#N/A,#N/A,FALSE,"NtwkD";#N/A,#N/A,FALSE,"EstgD";#N/A,#N/A,FALSE,"PEngD"}</definedName>
    <definedName name="gmo" hidden="1">{#N/A,#N/A,FALSE,"SumD";#N/A,#N/A,FALSE,"ElecD";#N/A,#N/A,FALSE,"MechD";#N/A,#N/A,FALSE,"GeotD";#N/A,#N/A,FALSE,"PrcsD";#N/A,#N/A,FALSE,"TunnD";#N/A,#N/A,FALSE,"CivlD";#N/A,#N/A,FALSE,"NtwkD";#N/A,#N/A,FALSE,"EstgD";#N/A,#N/A,FALSE,"PEngD"}</definedName>
    <definedName name="Green">'[1]Raw Data'!$C$24:$D$25</definedName>
    <definedName name="ground">'[33]BQ External'!#REF!</definedName>
    <definedName name="GROUND_WIRE">#REF!</definedName>
    <definedName name="GROUNDING">#REF!</definedName>
    <definedName name="GT_ELECT">#REF!</definedName>
    <definedName name="H">#REF!</definedName>
    <definedName name="HAND_VLV_MANIF">#REF!</definedName>
    <definedName name="HCD_ALSLIGHTCOND_QTY">#REF!</definedName>
    <definedName name="HCD_BUS_HRS">#REF!</definedName>
    <definedName name="HCD_BUS_LAB">#REF!</definedName>
    <definedName name="HCD_BUS_MAT">#REF!</definedName>
    <definedName name="HCD_BUS_QTY">#REF!</definedName>
    <definedName name="HCD_BUS_SC">#REF!</definedName>
    <definedName name="HCD_BUS_SCHRS">#REF!</definedName>
    <definedName name="HCD_CBL_HRS">#REF!</definedName>
    <definedName name="HCD_CBL_LAB">#REF!</definedName>
    <definedName name="HCD_CBL_MAT">#REF!</definedName>
    <definedName name="HCD_CBL_QTY">#REF!</definedName>
    <definedName name="HCD_CBL_SC">#REF!</definedName>
    <definedName name="HCD_CBL_SCHRS">#REF!</definedName>
    <definedName name="HCD_CKT_QTY">#REF!</definedName>
    <definedName name="HCD_CONNECT_HRS">#REF!</definedName>
    <definedName name="HCD_CONNECT_LAB">#REF!</definedName>
    <definedName name="HCD_CONNECT_MAT">#REF!</definedName>
    <definedName name="HCD_CONNECT_QTY">#REF!</definedName>
    <definedName name="HCD_CONNECT_SC">#REF!</definedName>
    <definedName name="HCD_CONNECT_SCHRS">#REF!</definedName>
    <definedName name="HCD_CSCBL_QTY">#REF!</definedName>
    <definedName name="HCD_CSCOND_QTY">#REF!</definedName>
    <definedName name="HCD_DBLGTCBL_QTY">#REF!</definedName>
    <definedName name="HCD_DCUPS_HRS">#REF!</definedName>
    <definedName name="HCD_DCUPS_LAB">#REF!</definedName>
    <definedName name="HCD_DCUPS_MAT">#REF!</definedName>
    <definedName name="HCD_DCUPS_QTY">#REF!</definedName>
    <definedName name="HCD_DCUPS_SC">#REF!</definedName>
    <definedName name="HCD_DCUPS_SCHRS">#REF!</definedName>
    <definedName name="HCD_DEMO_HRS">#REF!</definedName>
    <definedName name="HCD_DEMO_LAB">#REF!</definedName>
    <definedName name="HCD_DEMO_MAT">#REF!</definedName>
    <definedName name="HCD_DEMO_QTY">#REF!</definedName>
    <definedName name="HCD_DEMO_SC">#REF!</definedName>
    <definedName name="HCD_DEMO_SCHRS">#REF!</definedName>
    <definedName name="HCD_FIXT_QTY">#REF!</definedName>
    <definedName name="HCD_GNDCBL_QTY">#REF!</definedName>
    <definedName name="HCD_INDRFIXT_QTY">#REF!</definedName>
    <definedName name="HCD_INSTRAUXPNL_HRS">#REF!</definedName>
    <definedName name="HCD_INSTRAUXPNL_LAB">#REF!</definedName>
    <definedName name="HCD_INSTRAUXPNL_MAT">#REF!</definedName>
    <definedName name="HCD_INSTRAUXPNL_QTY">#REF!</definedName>
    <definedName name="HCD_INSTRAUXPNL_SC">#REF!</definedName>
    <definedName name="HCD_INSTRAUXPNL_SCHRS">#REF!</definedName>
    <definedName name="HCD_INSTRCEMS_HRS">#REF!</definedName>
    <definedName name="HCD_INSTRCEMS_LAB">#REF!</definedName>
    <definedName name="HCD_INSTRCEMS_MAT">#REF!</definedName>
    <definedName name="HCD_INSTRCEMS_QTY">#REF!</definedName>
    <definedName name="HCD_INSTRCEMS_SC">#REF!</definedName>
    <definedName name="HCD_INSTRCEMS_SCHRS">#REF!</definedName>
    <definedName name="HCD_INSTRDCS_HRS">#REF!</definedName>
    <definedName name="HCD_INSTRDCS_LAB">#REF!</definedName>
    <definedName name="HCD_INSTRDCS_MAT">#REF!</definedName>
    <definedName name="HCD_INSTRDCS_QTY">#REF!</definedName>
    <definedName name="HCD_INSTRDCS_SC">#REF!</definedName>
    <definedName name="HCD_INSTRDCS_SCHRS">#REF!</definedName>
    <definedName name="HCD_INSTRELEC_HRS">#REF!</definedName>
    <definedName name="HCD_INSTRELEC_LAB">#REF!</definedName>
    <definedName name="HCD_INSTRELEC_MAT">#REF!</definedName>
    <definedName name="HCD_INSTRELEC_QTY">#REF!</definedName>
    <definedName name="HCD_INSTRELEC_SC">#REF!</definedName>
    <definedName name="HCD_INSTRELEC_SCHRS">#REF!</definedName>
    <definedName name="HCD_INSTRMECH_HRS">#REF!</definedName>
    <definedName name="HCD_INSTRMECH_LAB">#REF!</definedName>
    <definedName name="HCD_INSTRMECH_MAT">#REF!</definedName>
    <definedName name="HCD_INSTRMECH_QTY">#REF!</definedName>
    <definedName name="HCD_INSTRMECH_SC">#REF!</definedName>
    <definedName name="HCD_INSTRMECH_SCHRS">#REF!</definedName>
    <definedName name="HCD_INSTRMECHMISC_HRS">#REF!</definedName>
    <definedName name="HCD_INSTRMECHMISC_LAB">#REF!</definedName>
    <definedName name="HCD_INSTRMECHMISC_MAT">#REF!</definedName>
    <definedName name="HCD_INSTRMECHMISC_QTY">#REF!</definedName>
    <definedName name="HCD_INSTRMECHMISC_SC">#REF!</definedName>
    <definedName name="HCD_INSTRMECHMISC_SCHRS">#REF!</definedName>
    <definedName name="HCD_INSTRMISC_HRS">#REF!</definedName>
    <definedName name="HCD_INSTRMISC_LAB">#REF!</definedName>
    <definedName name="HCD_INSTRMISC_MAT">#REF!</definedName>
    <definedName name="HCD_INSTRMISC_QTY">#REF!</definedName>
    <definedName name="HCD_INSTRMISC_SC">#REF!</definedName>
    <definedName name="HCD_INSTRMISC_SCHRS">#REF!</definedName>
    <definedName name="HCD_INSTRMODSTND_HRS">#REF!</definedName>
    <definedName name="HCD_INSTRMODSTND_LAB">#REF!</definedName>
    <definedName name="HCD_INSTRMODSTND_MAT">#REF!</definedName>
    <definedName name="HCD_INSTRMODSTND_QTY">#REF!</definedName>
    <definedName name="HCD_INSTRMODSTND_SC">#REF!</definedName>
    <definedName name="HCD_INSTRMODSTND_SCHRS">#REF!</definedName>
    <definedName name="HCD_INSTRTUBE_HRS">#REF!</definedName>
    <definedName name="HCD_INSTRTUBE_LAB">#REF!</definedName>
    <definedName name="HCD_INSTRTUBE_MAT">#REF!</definedName>
    <definedName name="HCD_INSTRTUBE_QTY">#REF!</definedName>
    <definedName name="HCD_INSTRTUBE_SC">#REF!</definedName>
    <definedName name="HCD_INSTRTUBE_SCHRS">#REF!</definedName>
    <definedName name="HCD_INSTRVLVS_HRS">#REF!</definedName>
    <definedName name="HCD_INSTRVLVS_LAB">#REF!</definedName>
    <definedName name="HCD_INSTRVLVS_MAT">#REF!</definedName>
    <definedName name="HCD_INSTRVLVS_QTY">#REF!</definedName>
    <definedName name="HCD_INSTRVLVS_SC">#REF!</definedName>
    <definedName name="HCD_INSTRVLVS_SCHRS">#REF!</definedName>
    <definedName name="HCD_INSTRWRTAN_HRS">#REF!</definedName>
    <definedName name="HCD_INSTRWRTAN_LAB">#REF!</definedName>
    <definedName name="HCD_INSTRWRTAN_MAT">#REF!</definedName>
    <definedName name="HCD_INSTRWRTAN_QTY">#REF!</definedName>
    <definedName name="HCD_INSTRWRTAN_SC">#REF!</definedName>
    <definedName name="HCD_INSTRWRTAN_SCHRS">#REF!</definedName>
    <definedName name="HCD_LGTCBL_QTY">#REF!</definedName>
    <definedName name="HCD_LGTCOND_QTY">#REF!</definedName>
    <definedName name="HCD_LIGHTCOND_QTY">#REF!</definedName>
    <definedName name="HCD_MCC480_HRS">#REF!</definedName>
    <definedName name="HCD_MCC480_LAB">#REF!</definedName>
    <definedName name="HCD_MCC480_MAT">#REF!</definedName>
    <definedName name="HCD_MCC480_QTY">#REF!</definedName>
    <definedName name="HCD_MCC480_SC">#REF!</definedName>
    <definedName name="HCD_MCC480_SCHRS">#REF!</definedName>
    <definedName name="HCD_METCOND_HRS">#REF!</definedName>
    <definedName name="HCD_METCOND_LAB">#REF!</definedName>
    <definedName name="HCD_METCOND_MAT">#REF!</definedName>
    <definedName name="HCD_METCOND_QTY">#REF!</definedName>
    <definedName name="HCD_METCOND_SC">#REF!</definedName>
    <definedName name="HCD_METCOND_SCHRS">#REF!</definedName>
    <definedName name="HCD_METEMBCOND_HRS">#REF!</definedName>
    <definedName name="HCD_METEMBCOND_LAB">#REF!</definedName>
    <definedName name="HCD_METEMBCOND_MAT">#REF!</definedName>
    <definedName name="HCD_METEMBCOND_QTY">#REF!</definedName>
    <definedName name="HCD_METEMBCOND_SC">#REF!</definedName>
    <definedName name="HCD_METEMBCOND_SCHRS">#REF!</definedName>
    <definedName name="HCD_MISCPNLS_HRS">#REF!</definedName>
    <definedName name="HCD_MISCPNLS_LAB">#REF!</definedName>
    <definedName name="HCD_MISCPNLS_MAT">#REF!</definedName>
    <definedName name="HCD_MISCPNLS_QTY">#REF!</definedName>
    <definedName name="HCD_MISCPNLS_SC">#REF!</definedName>
    <definedName name="HCD_MISCPNLS_SCHRS">#REF!</definedName>
    <definedName name="HCD_NMETCOND_HRS">#REF!</definedName>
    <definedName name="HCD_NMETCOND_LAB">#REF!</definedName>
    <definedName name="HCD_NMETCOND_MAT">#REF!</definedName>
    <definedName name="HCD_NMETCOND_QTY">#REF!</definedName>
    <definedName name="HCD_NMETCOND_SC">#REF!</definedName>
    <definedName name="HCD_NMETCOND_SCHRS">#REF!</definedName>
    <definedName name="HCD_OTDRFIXT_QTY">#REF!</definedName>
    <definedName name="HCD_OTHEREQ_HRS">#REF!</definedName>
    <definedName name="HCD_OTHEREQ_LAB">#REF!</definedName>
    <definedName name="HCD_OTHEREQ_MAT">#REF!</definedName>
    <definedName name="HCD_OTHEREQ_QTY">#REF!</definedName>
    <definedName name="HCD_OTHEREQ_SC">#REF!</definedName>
    <definedName name="HCD_OTHEREQ_SCHRS">#REF!</definedName>
    <definedName name="HCD_PNLS_QTY">#REF!</definedName>
    <definedName name="HCD_POLEFIXT_QTY">#REF!</definedName>
    <definedName name="HCD_RACKTRAY_QTY">#REF!</definedName>
    <definedName name="HCD_RECEPT_QTY">#REF!</definedName>
    <definedName name="HCD_SCHCOND_HRS">#REF!</definedName>
    <definedName name="HCD_SCHCOND_LAB">#REF!</definedName>
    <definedName name="HCD_SCHCOND_MAT">#REF!</definedName>
    <definedName name="HCD_SCHCOND_SC">#REF!</definedName>
    <definedName name="HCD_SCHCOND_SCHRS">#REF!</definedName>
    <definedName name="HCD_SWGR_HRS">#REF!</definedName>
    <definedName name="HCD_SWGR_LAB">#REF!</definedName>
    <definedName name="HCD_SWGR_MAT">#REF!</definedName>
    <definedName name="HCD_SWGR_QTY">#REF!</definedName>
    <definedName name="HCD_SWGR_SC">#REF!</definedName>
    <definedName name="HCD_SWGR_SCHRS">#REF!</definedName>
    <definedName name="HCD_SWYD_HRS">#REF!</definedName>
    <definedName name="HCD_SWYD_LAB">#REF!</definedName>
    <definedName name="HCD_SWYD_MAT">#REF!</definedName>
    <definedName name="HCD_SWYD_QTY">#REF!</definedName>
    <definedName name="HCD_SWYD_SC">#REF!</definedName>
    <definedName name="HCD_SWYD_SCHRS">#REF!</definedName>
    <definedName name="HCD_TL_HRS">#REF!</definedName>
    <definedName name="HCD_TL_LAB">#REF!</definedName>
    <definedName name="HCD_TL_MAT">#REF!</definedName>
    <definedName name="HCD_TL_QTY">#REF!</definedName>
    <definedName name="HCD_TL_SC">#REF!</definedName>
    <definedName name="HCD_TL_SCHRS">#REF!</definedName>
    <definedName name="HCD_TRAY_HRS">#REF!</definedName>
    <definedName name="HCD_TRAY_LAB">#REF!</definedName>
    <definedName name="HCD_TRAY_MAT">#REF!</definedName>
    <definedName name="HCD_TRAY_QTY">#REF!</definedName>
    <definedName name="HCD_TRAY_SC">#REF!</definedName>
    <definedName name="HCD_TRAY_SCHRS">#REF!</definedName>
    <definedName name="HCD_UNSCHCBL_HRS">#REF!</definedName>
    <definedName name="HCD_UNSCHCBL_LAB">#REF!</definedName>
    <definedName name="HCD_UNSCHCBL_MAT">#REF!</definedName>
    <definedName name="HCD_UNSCHCBL_QTY">#REF!</definedName>
    <definedName name="HCD_UNSCHCBL_SC">#REF!</definedName>
    <definedName name="HCD_UNSCHCBL_SCHRS">#REF!</definedName>
    <definedName name="HCD_UNSCHCOND_HRS">#REF!</definedName>
    <definedName name="HCD_UNSCHCOND_LAB">#REF!</definedName>
    <definedName name="HCD_UNSCHCOND_MAT">#REF!</definedName>
    <definedName name="HCD_UNSCHCOND_QTY">#REF!</definedName>
    <definedName name="HCD_UNSCHCOND_SC">#REF!</definedName>
    <definedName name="HCD_UNSCHCOND_SCHRS">#REF!</definedName>
    <definedName name="HCD_XFMR_HRS">#REF!</definedName>
    <definedName name="HCD_XFMR_LAB">#REF!</definedName>
    <definedName name="HCD_XFMR_MAT">#REF!</definedName>
    <definedName name="HCD_XFMR_QTY">#REF!</definedName>
    <definedName name="HCD_XFMR_SC">#REF!</definedName>
    <definedName name="HCD_XFMR_SCHRS">#REF!</definedName>
    <definedName name="HCDNMETCOND_HRS">#REF!</definedName>
    <definedName name="HCDNMETCOND_LAB">#REF!</definedName>
    <definedName name="HCDNMETCOND_MAT">#REF!</definedName>
    <definedName name="HCDNMETCOND_SC">#REF!</definedName>
    <definedName name="head1">'[1]Raw Data'!$A$1:$H$1</definedName>
    <definedName name="Header_Row">ROW(#REF!)</definedName>
    <definedName name="Header_Row_Back">ROW(#REF!)</definedName>
    <definedName name="HEAT_TRACE">#REF!</definedName>
    <definedName name="HEAT_TRACE_PROT">#REF!</definedName>
    <definedName name="Home_Ofc_OT">'[1]Raw Data'!$A$1:$M$32</definedName>
    <definedName name="Home_Ofc_ST">[6]!Home_Ofc</definedName>
    <definedName name="HOURS_A">'[1]Raw Data'!$A$7:$O$227</definedName>
    <definedName name="HOURS_C">'[1]Raw Data'!$A$261:$O$274</definedName>
    <definedName name="Hours_Per_Month_For_Recitals">#REF!</definedName>
    <definedName name="Hours_Per_Month_For_Ss_And_FCs">#REF!</definedName>
    <definedName name="HpGPMFth">IF(#REF!&lt;&gt;0,(ROUND(#REF!*#REF!/3364*1.33,0)),0)</definedName>
    <definedName name="HRSG_Boiler_Conc">#REF!</definedName>
    <definedName name="HTML_CodePage" hidden="1">1252</definedName>
    <definedName name="HTML_Control" localSheetId="0" hidden="1">{"'Appendix 3 Currency'!$A$1:$U$96"}</definedName>
    <definedName name="HTML_Control" hidden="1">{"'Appendix 3 Currency'!$A$1:$U$96"}</definedName>
    <definedName name="HTML_Description" hidden="1">""</definedName>
    <definedName name="HTML_Email" hidden="1">""</definedName>
    <definedName name="HTML_Header" hidden="1">"Appendix 3 Currency"</definedName>
    <definedName name="HTML_LastUpdate" hidden="1">"2/2/99"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"Q:\zteve\html\Files\cashflow.htm"</definedName>
    <definedName name="HTML_Title" hidden="1">"Cash Flow Form"</definedName>
    <definedName name="HTR_COUNT">#REF!</definedName>
    <definedName name="IMPROVEMENTS">#REF!</definedName>
    <definedName name="Included">[16]BOQ!#REF!</definedName>
    <definedName name="INCOME">#REF!</definedName>
    <definedName name="INDEX_1">#REF!</definedName>
    <definedName name="INDEX_2">#REF!</definedName>
    <definedName name="INDIRECT_CITY">#REF!</definedName>
    <definedName name="INDIRECT_ESC">#REF!</definedName>
    <definedName name="INDIRECT_MATRL_UNIT_COST">'[1]Raw Data'!#REF!,'[1]Raw Data'!#REF!,'[1]Raw Data'!#REF!,'[1]Raw Data'!#REF!,'[1]Raw Data'!#REF!,'[1]Raw Data'!#REF!,'[1]Raw Data'!#REF!</definedName>
    <definedName name="INDIRECT_OLD_CITY">#REF!</definedName>
    <definedName name="INDIRECT_OLD_ESC">#REF!</definedName>
    <definedName name="INDIRECT_OLD_PROD">#REF!</definedName>
    <definedName name="INDIRECT_OLD_WAGE">#REF!</definedName>
    <definedName name="INDIRECT_PCT_LABOR_COST">'[1]Raw Data'!$G$12:$G$16,'[1]Raw Data'!$G$19:$G$30,'[1]Raw Data'!$G$33:$G$36,'[1]Raw Data'!$G$39:$G$40,'[1]Raw Data'!$G$42:$G$48,'[1]Raw Data'!$G$51:$G$55,'[1]Raw Data'!$G$66</definedName>
    <definedName name="INDIRECT_PROD">#REF!</definedName>
    <definedName name="INDIRECT_WAGE">#REF!</definedName>
    <definedName name="INDOOR_COND">#REF!</definedName>
    <definedName name="industry">#REF!</definedName>
    <definedName name="input_index">#REF!</definedName>
    <definedName name="InputData">[34]Testing!$E$8:$E$12,[34]Testing!$E$15:$E$18,[34]Testing!$E$21:$E$23,[34]Testing!$E$26:$E$27,[34]Testing!$E$30:$E$33,[34]Testing!$E$35:$E$37,[34]Testing!$D$43:$F$47</definedName>
    <definedName name="Inst.">#REF!</definedName>
    <definedName name="INST60_OLD_CITY">#REF!</definedName>
    <definedName name="INST60_OLD_ESC">#REF!</definedName>
    <definedName name="INST60_OLD_PROD">#REF!</definedName>
    <definedName name="INST60_OLD_WAGE">#REF!</definedName>
    <definedName name="INSTR">#REF!</definedName>
    <definedName name="INSTR_REMARKS">#REF!</definedName>
    <definedName name="INSTR_STANDS">#REF!</definedName>
    <definedName name="INSTR_TUBING">#REF!</definedName>
    <definedName name="INSTR60_CITY">#REF!</definedName>
    <definedName name="INSTR60_ESC">#REF!</definedName>
    <definedName name="INSTR60_HRS">#REF!</definedName>
    <definedName name="INSTR60_LAB">#REF!</definedName>
    <definedName name="INSTR60_MAT">#REF!</definedName>
    <definedName name="INSTR60_PROD">#REF!</definedName>
    <definedName name="INSTR60_SC">#REF!</definedName>
    <definedName name="INSTR60_SCHRS">#REF!</definedName>
    <definedName name="INSTR60_TOT">#REF!</definedName>
    <definedName name="INSTR60_WAGE">#REF!</definedName>
    <definedName name="INSULATION">#REF!</definedName>
    <definedName name="Insurance">'[1]Raw Data'!$D$20</definedName>
    <definedName name="Interest">#N/A</definedName>
    <definedName name="Interest_Rate">#REF!</definedName>
    <definedName name="Intermediate">[35]Paint!$F$13:$F$16</definedName>
    <definedName name="ITEM">#REF!</definedName>
    <definedName name="iteration">[36]!iteration</definedName>
    <definedName name="ITL">'[1]Raw Data'!$C$59</definedName>
    <definedName name="jh" localSheetId="0" hidden="1">{#N/A,#N/A,FALSE,"SumG";#N/A,#N/A,FALSE,"ElecG";#N/A,#N/A,FALSE,"MechG";#N/A,#N/A,FALSE,"GeotG";#N/A,#N/A,FALSE,"PrcsG";#N/A,#N/A,FALSE,"TunnG";#N/A,#N/A,FALSE,"CivlG";#N/A,#N/A,FALSE,"NtwkG";#N/A,#N/A,FALSE,"EstgG";#N/A,#N/A,FALSE,"PEngG"}</definedName>
    <definedName name="jh" hidden="1">{#N/A,#N/A,FALSE,"SumG";#N/A,#N/A,FALSE,"ElecG";#N/A,#N/A,FALSE,"MechG";#N/A,#N/A,FALSE,"GeotG";#N/A,#N/A,FALSE,"PrcsG";#N/A,#N/A,FALSE,"TunnG";#N/A,#N/A,FALSE,"CivlG";#N/A,#N/A,FALSE,"NtwkG";#N/A,#N/A,FALSE,"EstgG";#N/A,#N/A,FALSE,"PEngG"}</definedName>
    <definedName name="JK" localSheetId="0" hidden="1">{#N/A,#N/A,FALSE,"SumG";#N/A,#N/A,FALSE,"ElecG";#N/A,#N/A,FALSE,"MechG";#N/A,#N/A,FALSE,"GeotG";#N/A,#N/A,FALSE,"PrcsG";#N/A,#N/A,FALSE,"TunnG";#N/A,#N/A,FALSE,"CivlG";#N/A,#N/A,FALSE,"NtwkG";#N/A,#N/A,FALSE,"EstgG";#N/A,#N/A,FALSE,"PEngG"}</definedName>
    <definedName name="JK" hidden="1">{#N/A,#N/A,FALSE,"SumG";#N/A,#N/A,FALSE,"ElecG";#N/A,#N/A,FALSE,"MechG";#N/A,#N/A,FALSE,"GeotG";#N/A,#N/A,FALSE,"PrcsG";#N/A,#N/A,FALSE,"TunnG";#N/A,#N/A,FALSE,"CivlG";#N/A,#N/A,FALSE,"NtwkG";#N/A,#N/A,FALSE,"EstgG";#N/A,#N/A,FALSE,"PEngG"}</definedName>
    <definedName name="Job_No">#REF!</definedName>
    <definedName name="JobDate">#REF!</definedName>
    <definedName name="k">#REF!</definedName>
    <definedName name="kFOB">'[37]CIF COST ITEM'!#REF!</definedName>
    <definedName name="kIF">'[37]CIF COST ITEM'!#REF!</definedName>
    <definedName name="KitchenEquipment">'[13]Ra  stair'!#REF!</definedName>
    <definedName name="kjhkj" localSheetId="0"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k" localSheetId="0" hidden="1">{#N/A,#N/A,FALSE,"SumD";#N/A,#N/A,FALSE,"ElecD";#N/A,#N/A,FALSE,"MechD";#N/A,#N/A,FALSE,"GeotD";#N/A,#N/A,FALSE,"PrcsD";#N/A,#N/A,FALSE,"TunnD";#N/A,#N/A,FALSE,"CivlD";#N/A,#N/A,FALSE,"NtwkD";#N/A,#N/A,FALSE,"EstgD";#N/A,#N/A,FALSE,"PEngD"}</definedName>
    <definedName name="kk" hidden="1">{#N/A,#N/A,FALSE,"SumD";#N/A,#N/A,FALSE,"ElecD";#N/A,#N/A,FALSE,"MechD";#N/A,#N/A,FALSE,"GeotD";#N/A,#N/A,FALSE,"PrcsD";#N/A,#N/A,FALSE,"TunnD";#N/A,#N/A,FALSE,"CivlD";#N/A,#N/A,FALSE,"NtwkD";#N/A,#N/A,FALSE,"EstgD";#N/A,#N/A,FALSE,"PEngD"}</definedName>
    <definedName name="kloc">'[37]CIF COST ITEM'!#REF!</definedName>
    <definedName name="L">#REF!</definedName>
    <definedName name="Labor">IF(VLOOKUP(#REF!,[6]!TABLE,7)*#REF!=0,0,VLOOKUP(#REF!,[6]!TABLE,7)*#REF!)</definedName>
    <definedName name="LABOR_C">'[1]Raw Data'!#REF!</definedName>
    <definedName name="LABOR1">IF(VLOOKUP([5]Option!$G1,[6]!TABLE,7)*[5]Option!$Y1=0,0,VLOOKUP([5]Option!$G1,[6]!TABLE,7)*[5]Option!$Y1)</definedName>
    <definedName name="LAND_">#REF!</definedName>
    <definedName name="Last_Row">#N/A</definedName>
    <definedName name="LCC_EXPAT">'[1]Raw Data'!$D$7</definedName>
    <definedName name="LCC_LOCAL">'[1]Raw Data'!$D$8</definedName>
    <definedName name="LIGHTING">#REF!</definedName>
    <definedName name="Lights">'[13]Ra  stair'!#REF!</definedName>
    <definedName name="LINE">#REF!</definedName>
    <definedName name="LINE1">#REF!</definedName>
    <definedName name="LKL" localSheetId="0"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l" localSheetId="0"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ll" localSheetId="0" hidden="1">{#N/A,#N/A,FALSE,"Pricing";#N/A,#N/A,FALSE,"Summary";#N/A,#N/A,FALSE,"CompProd";#N/A,#N/A,FALSE,"CompJobhrs";#N/A,#N/A,FALSE,"Escalation";#N/A,#N/A,FALSE,"Contingency";#N/A,#N/A,FALSE,"GM";#N/A,#N/A,FALSE,"CompWage";#N/A,#N/A,FALSE,"costSum"}</definedName>
    <definedName name="lllll" hidden="1">{#N/A,#N/A,FALSE,"Pricing";#N/A,#N/A,FALSE,"Summary";#N/A,#N/A,FALSE,"CompProd";#N/A,#N/A,FALSE,"CompJobhrs";#N/A,#N/A,FALSE,"Escalation";#N/A,#N/A,FALSE,"Contingency";#N/A,#N/A,FALSE,"GM";#N/A,#N/A,FALSE,"CompWage";#N/A,#N/A,FALSE,"costSum"}</definedName>
    <definedName name="Loan_Amount">#REF!</definedName>
    <definedName name="Loan_Not_Paid">#N/A</definedName>
    <definedName name="Loan_Start">#REF!</definedName>
    <definedName name="Loan_Years">#REF!</definedName>
    <definedName name="location">'[35]Drop-Down'!$J$1:$J$65536</definedName>
    <definedName name="Logical">'[35]Drop-Down'!$A$1:$A$65536</definedName>
    <definedName name="london">'[1]Raw Data'!#REF!</definedName>
    <definedName name="LookPump" localSheetId="0">IF(VLOOKUP(#REF!,LookupPump,2)="HELP","HELP",VLOOKUP(#REF!,LookupPump,2))</definedName>
    <definedName name="LookPump">IF(VLOOKUP(#REF!,LookupPump,2)="HELP","HELP",VLOOKUP(#REF!,LookupPump,2))</definedName>
    <definedName name="LookPump1">#N/A</definedName>
    <definedName name="LookupPump">#REF!</definedName>
    <definedName name="LTG_ALS">#REF!</definedName>
    <definedName name="LTG_CONDUIT">#REF!</definedName>
    <definedName name="LTG_INDOOR">#REF!</definedName>
    <definedName name="LTG_OUTDOOR">#REF!</definedName>
    <definedName name="LTG_POLES">#REF!</definedName>
    <definedName name="LTG_PWR_EQUIP">#REF!</definedName>
    <definedName name="LTG_WIRE">#REF!</definedName>
    <definedName name="M">#REF!</definedName>
    <definedName name="MACROS">#REF!</definedName>
    <definedName name="MAIL">#REF!</definedName>
    <definedName name="MAN_HRS">'[1]Raw Data'!$E$15</definedName>
    <definedName name="MAN_LAB">'[1]Raw Data'!$D$15</definedName>
    <definedName name="Management_Fee_at_Risk">'[1]Raw Data'!#REF!</definedName>
    <definedName name="management_graph">'[1]Raw Data'!#REF!</definedName>
    <definedName name="management_schedule">'[1]Raw Data'!$A$2:$T$49</definedName>
    <definedName name="MANHOLE">#REF!</definedName>
    <definedName name="MATH_CHK_AFTER_ELEC">#REF!</definedName>
    <definedName name="MATH_CHK_BEFORE_ELEC">#REF!</definedName>
    <definedName name="MATH_CHK_BOX_ELEC">#REF!</definedName>
    <definedName name="MATH_CHK_DATE_ELEC">#REF!</definedName>
    <definedName name="MATH_CHK_DELTA_ELEC">#REF!</definedName>
    <definedName name="MATH_CHK_STAT_ELEC">#REF!</definedName>
    <definedName name="MATL">IF(VLOOKUP(#REF!,[6]!TABLE,5)*#REF!*#REF!=0,0,VLOOKUP(#REF!,[6]!TABLE,5)*#REF!*#REF!)</definedName>
    <definedName name="MATL_DISC_AG_COND">#REF!</definedName>
    <definedName name="MATL_DISC_DB">#REF!</definedName>
    <definedName name="MATL_DISC_EMB_COND">#REF!</definedName>
    <definedName name="MATL_DISC_MV">#REF!</definedName>
    <definedName name="MATL_DISC_OTHER">#REF!</definedName>
    <definedName name="MATL_DISC_TRAY">#REF!</definedName>
    <definedName name="MATL1">IF(VLOOKUP([5]Option!$G1,[6]!TABLE,5)*[5]Option!$U1*[5]Option!$S1=0,0,VLOOKUP([5]Option!$G1,[6]!TABLE,5)*[5]Option!$U1*[5]Option!$S1)</definedName>
    <definedName name="ME_Salary">'[1]Raw Data'!#REF!</definedName>
    <definedName name="MECH_INSTR">#REF!</definedName>
    <definedName name="MECH30_CITY">#REF!</definedName>
    <definedName name="MECH30_ESC">#REF!</definedName>
    <definedName name="MECH30_OLD_CITY">#REF!</definedName>
    <definedName name="MECH30_OLD_ESC">#REF!</definedName>
    <definedName name="MECH30_OLD_PROD">#REF!</definedName>
    <definedName name="MECH30_OLD_WAGE">#REF!</definedName>
    <definedName name="MECH30_PROD">#REF!</definedName>
    <definedName name="MECH30_WAGE">#REF!</definedName>
    <definedName name="MECHNOTES">'[38]Raw Data'!#REF!</definedName>
    <definedName name="MENU">'[39]③赤紙(日文)'!$C$7</definedName>
    <definedName name="MH">#REF!</definedName>
    <definedName name="MH_HH">#REF!</definedName>
    <definedName name="MHRS_CONDENSER">#REF!</definedName>
    <definedName name="MHRS_GTG">#REF!</definedName>
    <definedName name="MHRS_STG">#REF!</definedName>
    <definedName name="MIDPOINT">'[1]Raw Data'!$Y$231</definedName>
    <definedName name="milan">'[1]Raw Data'!#REF!</definedName>
    <definedName name="MISC">#REF!</definedName>
    <definedName name="Misc_Steel_1">#REF!</definedName>
    <definedName name="MIsc_Steel_10">#REF!</definedName>
    <definedName name="Misc_Steel_100">#REF!</definedName>
    <definedName name="MIsc_Steel_20">#REF!</definedName>
    <definedName name="Misc_Steel_30">#REF!</definedName>
    <definedName name="MIsc_Steel_40">#REF!</definedName>
    <definedName name="Misc_Steel_50">#REF!</definedName>
    <definedName name="Misc_Steel_60">#REF!</definedName>
    <definedName name="MIsc_Steel_70">#REF!</definedName>
    <definedName name="Misc_Steel_80">#REF!</definedName>
    <definedName name="Misc_Steel_90">#REF!</definedName>
    <definedName name="MONTH">'[1]Raw Data'!$AM$193</definedName>
    <definedName name="Monthly_Payment" localSheetId="0">-PMT(Interest_Rate/12,[40]!Number_of_Payments,Loan_Amount)</definedName>
    <definedName name="Monthly_Payment">-PMT(Interest_Rate/12,[40]!Number_of_Payments,Loan_Amount)</definedName>
    <definedName name="MONTHS">'[1]Raw Data'!$AH$201:$AH$260</definedName>
    <definedName name="Motor_Hp">#REF!</definedName>
    <definedName name="MOTOR_HP_OFFSITE">#REF!</definedName>
    <definedName name="MOTOR_HP_PB">#REF!</definedName>
    <definedName name="MOTOR_HP_PB10">#REF!</definedName>
    <definedName name="MOTOR_HP_PB100">#REF!</definedName>
    <definedName name="MOTOR_HP_PB1000">#REF!</definedName>
    <definedName name="MOTOR_HP_PB10000">#REF!</definedName>
    <definedName name="MOTOR_HP_PB15000">#REF!</definedName>
    <definedName name="MOTOR_HP_PB200">#REF!</definedName>
    <definedName name="MOTOR_HP_PB2000">#REF!</definedName>
    <definedName name="MOTOR_HP_PB25">#REF!</definedName>
    <definedName name="MOTOR_HP_PB3000">#REF!</definedName>
    <definedName name="MOTOR_HP_PB400">#REF!</definedName>
    <definedName name="MOTOR_HP_PB4000">#REF!</definedName>
    <definedName name="MOTOR_HP_PB50">#REF!</definedName>
    <definedName name="MOTOR_HP_PB500">#REF!</definedName>
    <definedName name="MOTOR_HP_PB5000">#REF!</definedName>
    <definedName name="MOTOR_HP_PB7500">#REF!</definedName>
    <definedName name="MOTOR_HP_YARD">#REF!</definedName>
    <definedName name="MOTOR_HP_YARD10">#REF!</definedName>
    <definedName name="MOTOR_HP_YARD100">#REF!</definedName>
    <definedName name="MOTOR_HP_YARD1000">#REF!</definedName>
    <definedName name="MOTOR_HP_YARD10000">#REF!</definedName>
    <definedName name="MOTOR_HP_YARD15000">#REF!</definedName>
    <definedName name="MOTOR_HP_YARD200">#REF!</definedName>
    <definedName name="MOTOR_HP_YARD2000">#REF!</definedName>
    <definedName name="MOTOR_HP_YARD25">#REF!</definedName>
    <definedName name="MOTOR_HP_YARD3000">#REF!</definedName>
    <definedName name="MOTOR_HP_YARD400">#REF!</definedName>
    <definedName name="MOTOR_HP_YARD4000">#REF!</definedName>
    <definedName name="MOTOR_HP_YARD50">#REF!</definedName>
    <definedName name="MOTOR_HP_YARD500">#REF!</definedName>
    <definedName name="MOTOR_HP_YARD5000">#REF!</definedName>
    <definedName name="MOTOR_HP_YARD7500">#REF!</definedName>
    <definedName name="MTHS_TO_DEL">'[1]Raw Data'!#REF!</definedName>
    <definedName name="mup">#REF!</definedName>
    <definedName name="MWeGross">#REF!</definedName>
    <definedName name="MWeNet">#REF!</definedName>
    <definedName name="ND">'[13]Ra  stair'!#REF!</definedName>
    <definedName name="needle">#REF!</definedName>
    <definedName name="NIPP">#REF!</definedName>
    <definedName name="NN">#REF!</definedName>
    <definedName name="nnn" localSheetId="0" hidden="1">{#N/A,#N/A,FALSE,"SumD";#N/A,#N/A,FALSE,"ElecD";#N/A,#N/A,FALSE,"MechD";#N/A,#N/A,FALSE,"GeotD";#N/A,#N/A,FALSE,"PrcsD";#N/A,#N/A,FALSE,"TunnD";#N/A,#N/A,FALSE,"CivlD";#N/A,#N/A,FALSE,"NtwkD";#N/A,#N/A,FALSE,"EstgD";#N/A,#N/A,FALSE,"PEngD"}</definedName>
    <definedName name="nnn" hidden="1">{#N/A,#N/A,FALSE,"SumD";#N/A,#N/A,FALSE,"ElecD";#N/A,#N/A,FALSE,"MechD";#N/A,#N/A,FALSE,"GeotD";#N/A,#N/A,FALSE,"PrcsD";#N/A,#N/A,FALSE,"TunnD";#N/A,#N/A,FALSE,"CivlD";#N/A,#N/A,FALSE,"NtwkD";#N/A,#N/A,FALSE,"EstgD";#N/A,#N/A,FALSE,"PEngD"}</definedName>
    <definedName name="nnnnn" localSheetId="0" hidden="1">{#N/A,#N/A,FALSE,"SumG";#N/A,#N/A,FALSE,"ElecG";#N/A,#N/A,FALSE,"MechG";#N/A,#N/A,FALSE,"GeotG";#N/A,#N/A,FALSE,"PrcsG";#N/A,#N/A,FALSE,"TunnG";#N/A,#N/A,FALSE,"CivlG";#N/A,#N/A,FALSE,"NtwkG";#N/A,#N/A,FALSE,"EstgG";#N/A,#N/A,FALSE,"PEngG"}</definedName>
    <definedName name="nnnnn" hidden="1">{#N/A,#N/A,FALSE,"SumG";#N/A,#N/A,FALSE,"ElecG";#N/A,#N/A,FALSE,"MechG";#N/A,#N/A,FALSE,"GeotG";#N/A,#N/A,FALSE,"PrcsG";#N/A,#N/A,FALSE,"TunnG";#N/A,#N/A,FALSE,"CivlG";#N/A,#N/A,FALSE,"NtwkG";#N/A,#N/A,FALSE,"EstgG";#N/A,#N/A,FALSE,"PEngG"}</definedName>
    <definedName name="NNR">'[1]Raw Data'!$D$22</definedName>
    <definedName name="No_of_Hollidays">#REF!</definedName>
    <definedName name="No_Ramadan_Days">#REF!</definedName>
    <definedName name="No_Week_Days">#REF!</definedName>
    <definedName name="No_Weekend_Days">#REF!</definedName>
    <definedName name="nonreimb">'[1]Raw Data'!#REF!</definedName>
    <definedName name="NOTES">#REF!</definedName>
    <definedName name="Number_of_Payments">#REF!</definedName>
    <definedName name="NW">'[13]Ra  stair'!#REF!</definedName>
    <definedName name="o">#REF!</definedName>
    <definedName name="O.">#REF!</definedName>
    <definedName name="OD_FACTOR">#REF!</definedName>
    <definedName name="ODC">'[1]Raw Data'!$D$17</definedName>
    <definedName name="ODC_Allowance_Rates">#REF!</definedName>
    <definedName name="Office_Charge_Rate">#REF!</definedName>
    <definedName name="Office_Supplies_Unit_Rate">#REF!</definedName>
    <definedName name="Offices">#REF!</definedName>
    <definedName name="oldprinttotal">'[1]Raw Data'!$A$1:$CE$126</definedName>
    <definedName name="OM">'[1]Raw Data'!$AJ$201:$AJ$260</definedName>
    <definedName name="OO">#REF!</definedName>
    <definedName name="OPTIONS">'[1]Raw Data'!#REF!</definedName>
    <definedName name="Orange">'[1]Raw Data'!$C$30:$E$32</definedName>
    <definedName name="OSBL_Costs">#REF!</definedName>
    <definedName name="OSBL_Mhrs">#REF!</definedName>
    <definedName name="OTH_DIR">'[1]Raw Data'!$AP$310</definedName>
    <definedName name="OTHER">#REF!</definedName>
    <definedName name="OTHER_PRICING">#REF!</definedName>
    <definedName name="other_schedule">'[1]Raw Data'!$A$2:$T$49</definedName>
    <definedName name="OTHER_VALVES">#REF!</definedName>
    <definedName name="OUTDOOR_COND">#REF!</definedName>
    <definedName name="PA_CABLE">#REF!</definedName>
    <definedName name="PA_CONDUIT">#REF!</definedName>
    <definedName name="PA_EQUIP">#REF!</definedName>
    <definedName name="Page">#REF!</definedName>
    <definedName name="PAGE1">'[1]Raw Data'!#REF!</definedName>
    <definedName name="PAGE2">'[1]Raw Data'!$B$3:$G$61</definedName>
    <definedName name="PAGE3">'[1]Raw Data'!$J$64:$O$123</definedName>
    <definedName name="PAGE4">'[1]Raw Data'!$S$125:$U$182</definedName>
    <definedName name="Paintcoat">[35]Paint!$B$36:$B$41</definedName>
    <definedName name="PAR_1">#REF!</definedName>
    <definedName name="PAR_2">#REF!</definedName>
    <definedName name="PAR_3">#REF!</definedName>
    <definedName name="PAR_4">#REF!</definedName>
    <definedName name="PAR_5">#REF!</definedName>
    <definedName name="PAR_6">#REF!</definedName>
    <definedName name="PAR_7">#REF!</definedName>
    <definedName name="PARAMETERS">#REF!</definedName>
    <definedName name="Parm_Civil_Build_01">#REF!</definedName>
    <definedName name="Parm_Civil_Build_02">#REF!</definedName>
    <definedName name="Parm_Civil_Build_03">#REF!</definedName>
    <definedName name="Parm_Civil_Build_04">#REF!</definedName>
    <definedName name="Parm_Civil_Build_05">#REF!</definedName>
    <definedName name="Parm_Civil_Build_06">#REF!</definedName>
    <definedName name="Parm_Civil_Build_07">#REF!</definedName>
    <definedName name="Parm_Civil_Build_08">#REF!</definedName>
    <definedName name="Parm_Civil_Build_09">#REF!</definedName>
    <definedName name="Parm_Civil_Build_10">#REF!</definedName>
    <definedName name="Parm_Civil_Build_11">#REF!</definedName>
    <definedName name="Parm_Civil_Build_12">#REF!</definedName>
    <definedName name="Parm_Civil_Build_13">#REF!</definedName>
    <definedName name="Parm_Civil_Build_14">#REF!</definedName>
    <definedName name="Parm_Civil_Build_15">#REF!</definedName>
    <definedName name="Parm_Civil_Build_16">#REF!</definedName>
    <definedName name="Parm_Civil_Build_17">#REF!</definedName>
    <definedName name="Parm_Civil_Build_18">#REF!</definedName>
    <definedName name="Parm_Civil_Build_19">#REF!</definedName>
    <definedName name="Parm_Civil_Build_20">#REF!</definedName>
    <definedName name="Parm_Civil_Build_21">#REF!</definedName>
    <definedName name="Parm_Civil_Parm_01">#REF!</definedName>
    <definedName name="Parm_Civil_Parm_02">#REF!</definedName>
    <definedName name="Parm_Civil_Parm_03">#REF!</definedName>
    <definedName name="Parm_Civil_Parm_04">#REF!</definedName>
    <definedName name="Parm_Civil_Parm_05">#REF!</definedName>
    <definedName name="Parm_Civil_Parm_06">#REF!</definedName>
    <definedName name="Parm_Civil_Parm_07">#REF!</definedName>
    <definedName name="Parm_Civil_Parm_08">#REF!</definedName>
    <definedName name="Parm_Civil_Parm_09">#REF!</definedName>
    <definedName name="Parm_Civil_Parm_10">#REF!</definedName>
    <definedName name="Parm_Civil_Parm_11">#REF!</definedName>
    <definedName name="Parm_Civil_Parm_12">#REF!</definedName>
    <definedName name="Parm_Civil_Parm_13">#REF!</definedName>
    <definedName name="Parm_Civil_Parm_14">#REF!</definedName>
    <definedName name="Parm_Civil_Parm_15">#REF!</definedName>
    <definedName name="Parm_Civil_Parm_16">#REF!</definedName>
    <definedName name="Parm_Civil_Parm_17">#REF!</definedName>
    <definedName name="Parm_Civil_Parm_18">#REF!</definedName>
    <definedName name="Parm_Civil_Site_01">#REF!</definedName>
    <definedName name="Parm_Civil_Site_02">#REF!</definedName>
    <definedName name="Parm_Civil_Site_03">#REF!</definedName>
    <definedName name="Parm_Civil_Site_04">#REF!</definedName>
    <definedName name="Parm_Civil_Site_05">#REF!</definedName>
    <definedName name="Parm_Civil_Site_06">#REF!</definedName>
    <definedName name="Parm_Civil_Site_07">#REF!</definedName>
    <definedName name="Parm_Civil_Site_08">#REF!</definedName>
    <definedName name="Parm_Civil_Site_09">#REF!</definedName>
    <definedName name="Parm_Civil_Site_10">#REF!</definedName>
    <definedName name="Parm_Civil_Site_11">#REF!</definedName>
    <definedName name="Parm_Civil_Site_12">#REF!</definedName>
    <definedName name="Parm_Civil_Site_13">#REF!</definedName>
    <definedName name="Parm_Civil_Site_14">#REF!</definedName>
    <definedName name="Parm_Civil_Site_15">#REF!</definedName>
    <definedName name="Parm_Civil_Site_16">#REF!</definedName>
    <definedName name="Parm_Civil_Site_17">#REF!</definedName>
    <definedName name="Parm_Civil_Site_18">#REF!</definedName>
    <definedName name="Parm_Civil_Site_19">#REF!</definedName>
    <definedName name="Parm_Civil_Site_20">#REF!</definedName>
    <definedName name="Parm_Civil_Site_21">#REF!</definedName>
    <definedName name="Parm_Civil_Site_22">#REF!</definedName>
    <definedName name="Parm_Civil_Site_23">#REF!</definedName>
    <definedName name="Parm_Elect_Switchgear_01">#REF!</definedName>
    <definedName name="Parm_Elect_Switchgear_02">#REF!</definedName>
    <definedName name="Parm_Elect_Switchgear_03">#REF!</definedName>
    <definedName name="Parm_Elect_Switchgear_04">#REF!</definedName>
    <definedName name="Parm_Elect_Switchgear_05">#REF!</definedName>
    <definedName name="Parm_Elect_Switchgear_06">#REF!</definedName>
    <definedName name="Parm_Elect_Switchgear_07">#REF!</definedName>
    <definedName name="Parm_Elect_Switchgear_08">#REF!</definedName>
    <definedName name="Parm_Elect_Switchgear_09">#REF!</definedName>
    <definedName name="Parm_Elect_Switchgear_10">#REF!</definedName>
    <definedName name="Parm_Elect_Switchgear_11">#REF!</definedName>
    <definedName name="Parm_Elect_Switchgear_12">#REF!</definedName>
    <definedName name="Parm_Elect_Switchgear_13">#REF!</definedName>
    <definedName name="Parm_Elect_Switchgear_14">#REF!</definedName>
    <definedName name="Parm_Elect_Switchgear_15">#REF!</definedName>
    <definedName name="Parm_Elect_Switchgear_16">#REF!</definedName>
    <definedName name="Parm_Elect_Switchgear_17">#REF!</definedName>
    <definedName name="Parm_Elect_Switchgear_18">#REF!</definedName>
    <definedName name="Parm_Elect_Switchgear_19">#REF!</definedName>
    <definedName name="Parm_Elect_Switchgear_20">#REF!</definedName>
    <definedName name="Parm_Elect_Switchgear_21">#REF!</definedName>
    <definedName name="Parm_Elect_Switchyd_01">#REF!</definedName>
    <definedName name="Parm_Elect_Switchyd_02">#REF!</definedName>
    <definedName name="Parm_Elect_Switchyd_03">#REF!</definedName>
    <definedName name="Parm_Elect_Switchyd_04">#REF!</definedName>
    <definedName name="Parm_Elect_Switchyd_05">#REF!</definedName>
    <definedName name="Parm_Elect_Switchyd_06">#REF!</definedName>
    <definedName name="Parm_Elect_Switchyd_07">#REF!</definedName>
    <definedName name="Parm_Elect_Switchyd_08">#REF!</definedName>
    <definedName name="Parm_Elect_Switchyd_09">#REF!</definedName>
    <definedName name="Parm_Elect_Switchyd_10">#REF!</definedName>
    <definedName name="Parm_Elect_Switchyd_11">#REF!</definedName>
    <definedName name="Parm_Elect_Switchyd_12">#REF!</definedName>
    <definedName name="Parm_Elect_Switchyd_13">#REF!</definedName>
    <definedName name="Parm_Elect_Switchyd_14">#REF!</definedName>
    <definedName name="Parm_Elect_Switchyd_15">#REF!</definedName>
    <definedName name="Parm_Elect_Switchyd_16">#REF!</definedName>
    <definedName name="Parm_Elect_Switchyd_17">#REF!</definedName>
    <definedName name="Parm_Elect_Switchyd_18">#REF!</definedName>
    <definedName name="Parm_Elect_Switchyd_19">#REF!</definedName>
    <definedName name="Parm_Elect_Switchyd_20">#REF!</definedName>
    <definedName name="Parm_Elect_Switchyd_21">#REF!</definedName>
    <definedName name="Parm_Elect_Transfmr_01">#REF!</definedName>
    <definedName name="Parm_Elect_Transfmr_02">#REF!</definedName>
    <definedName name="Parm_Elect_Transfmr_03">#REF!</definedName>
    <definedName name="Parm_Elect_Transfmr_04">#REF!</definedName>
    <definedName name="Parm_Elect_Transfmr_05">#REF!</definedName>
    <definedName name="Parm_Elect_Transfmr_06">#REF!</definedName>
    <definedName name="Parm_Elect_Transfmr_07">#REF!</definedName>
    <definedName name="Parm_Elect_Transfmr_08">#REF!</definedName>
    <definedName name="Parm_Elect_Transfmr_09">#REF!</definedName>
    <definedName name="Parm_Elect_Transfmr_10">#REF!</definedName>
    <definedName name="Parm_Elect_Transfmr_11">#REF!</definedName>
    <definedName name="Parm_Elect_Transfmr_12">#REF!</definedName>
    <definedName name="Parm_Elect_Transfmr_13">#REF!</definedName>
    <definedName name="Parm_Elect_Transfmr_14">#REF!</definedName>
    <definedName name="Parm_Elect_Transfmr_15">#REF!</definedName>
    <definedName name="Parm_Elect_Transfmr_16">#REF!</definedName>
    <definedName name="Parm_Elect_Transfmr_17">#REF!</definedName>
    <definedName name="Parm_Elect_Transfmr_18">#REF!</definedName>
    <definedName name="Parm_Elect_Transfmr_19">#REF!</definedName>
    <definedName name="Parm_Elect_Transfmr_20">#REF!</definedName>
    <definedName name="Parm_Elect_Transfmr_21">#REF!</definedName>
    <definedName name="Parm_Elect_Transfmr_22">#REF!</definedName>
    <definedName name="Parm_Elect_Transfmr_23">#REF!</definedName>
    <definedName name="Parm_Elect_Transfmr_24">#REF!</definedName>
    <definedName name="Parm_Elect_Transfmr_25">#REF!</definedName>
    <definedName name="Parm_Elect_Transfmr_26">#REF!</definedName>
    <definedName name="Parm_Elect_Transfmr_27">#REF!</definedName>
    <definedName name="Parm_Elect_Transfmr_28">#REF!</definedName>
    <definedName name="Parm_Elect_Transfmr_29">#REF!</definedName>
    <definedName name="Parm_Elect_Transfmr_30">#REF!</definedName>
    <definedName name="Parm_Elect_Transfmr_31">#REF!</definedName>
    <definedName name="Parm_Elect_Transfmr_32">#REF!</definedName>
    <definedName name="Parm_Elect_Transfmr_33">#REF!</definedName>
    <definedName name="Parm_Elect_Transfmr_34">#REF!</definedName>
    <definedName name="Parm_Elect_Transfmr_35">#REF!</definedName>
    <definedName name="Parm_Elect_Transfmr_36">#REF!</definedName>
    <definedName name="Parm_Elect_Transfmr_37">#REF!</definedName>
    <definedName name="Parm_Elect_Transfmr_38">#REF!</definedName>
    <definedName name="Parm_Elect_Transfmr_39">#REF!</definedName>
    <definedName name="Parm_Elect_Transfmr_40">#REF!</definedName>
    <definedName name="Parm_Elect_Transfmr_41">#REF!</definedName>
    <definedName name="Parm_Elect_Transfmr_42">#REF!</definedName>
    <definedName name="Parm_Elect_Transfmr_43">#REF!</definedName>
    <definedName name="Parm_Elect_Transfmr_44">#REF!</definedName>
    <definedName name="Parm_Elect_Transfmr_45">#REF!</definedName>
    <definedName name="Parm_Elect_Transfmr_46">#REF!</definedName>
    <definedName name="Parm_Elect_Transfmr_47">#REF!</definedName>
    <definedName name="Parm_Elect_Transfmr_48">#REF!</definedName>
    <definedName name="Parm_Elect_Transfmr_49">#REF!</definedName>
    <definedName name="Parm_Elect_Transfmr_50">#REF!</definedName>
    <definedName name="Parm_Elect_Transfmr_51">#REF!</definedName>
    <definedName name="Parm_Elect_Transfmr_52">#REF!</definedName>
    <definedName name="Parm_Elect_Transfmr_53">#REF!</definedName>
    <definedName name="Parm_Elect_Transfmr_54">#REF!</definedName>
    <definedName name="Parm_Elect_Transfmr_55">#REF!</definedName>
    <definedName name="Parm_Elect_Transfmr_56">#REF!</definedName>
    <definedName name="Parm_Elect_Transfmr_57">#REF!</definedName>
    <definedName name="Parm_Elect_Transfmr_58">#REF!</definedName>
    <definedName name="Parm_Elect_Transfmr_59">#REF!</definedName>
    <definedName name="Parm_Elect_Transfmr_60">#REF!</definedName>
    <definedName name="Parm_Elect_Transfmr_61">#REF!</definedName>
    <definedName name="Parm_Elect_Transfmr_62">#REF!</definedName>
    <definedName name="Parm_Elect_Transfmr_63">#REF!</definedName>
    <definedName name="Parm_Elect_Transfmr_64">#REF!</definedName>
    <definedName name="Parm_Elect_Transfmr_65">#REF!</definedName>
    <definedName name="Parm_Elect_Transfmr_66">#REF!</definedName>
    <definedName name="Parm_Elect_Transfmr_67">#REF!</definedName>
    <definedName name="Parm_Elect_Transm_01">#REF!</definedName>
    <definedName name="Parm_Elect_Transm_02">#REF!</definedName>
    <definedName name="Parm_Elect_Transm_03">#REF!</definedName>
    <definedName name="Parm_Elect_Transm_04">#REF!</definedName>
    <definedName name="Parm_Elect_Transm_05">#REF!</definedName>
    <definedName name="Parm_Elect_Transm_06">#REF!</definedName>
    <definedName name="Parm_Elect_Transm_07">#REF!</definedName>
    <definedName name="Parm_Elect_Transm_08">#REF!</definedName>
    <definedName name="Parm_General_01">#REF!</definedName>
    <definedName name="Parm_General_02">#REF!</definedName>
    <definedName name="Parm_General_03">#REF!</definedName>
    <definedName name="Parm_General_04">#REF!</definedName>
    <definedName name="Parm_General_05">#REF!</definedName>
    <definedName name="Parm_General_06">#REF!</definedName>
    <definedName name="Parm_General_07">#REF!</definedName>
    <definedName name="Parm_General_08">#REF!</definedName>
    <definedName name="Parm_General_09">#REF!</definedName>
    <definedName name="Parm_Guar_Envirmt_01">#REF!</definedName>
    <definedName name="Parm_Guar_Envirmt_02">#REF!</definedName>
    <definedName name="Parm_Guar_Envirmt_03">#REF!</definedName>
    <definedName name="Parm_Guar_Envirmt_04">#REF!</definedName>
    <definedName name="Parm_Guar_Envirmt_05">#REF!</definedName>
    <definedName name="Parm_Guar_Envirmt_06">#REF!</definedName>
    <definedName name="Parm_Guar_Envirmt_07">#REF!</definedName>
    <definedName name="Parm_Guar_Envirmt_08">#REF!</definedName>
    <definedName name="Parm_Guar_Envirmt_09">#REF!</definedName>
    <definedName name="Parm_Guar_Envirmt_10">#REF!</definedName>
    <definedName name="Parm_Guar_Envirmt_11">#REF!</definedName>
    <definedName name="Parm_Guar_Envirmt_12">#REF!</definedName>
    <definedName name="Parm_Guar_Perf_01">#REF!</definedName>
    <definedName name="Parm_Guar_Perf_02">#REF!</definedName>
    <definedName name="Parm_Guar_Perf_03">#REF!</definedName>
    <definedName name="Parm_Guar_Perf_04">#REF!</definedName>
    <definedName name="Parm_Guar_Perf_05">#REF!</definedName>
    <definedName name="Parm_Guar_Perf_06">#REF!</definedName>
    <definedName name="Parm_Guar_Perf_07">#REF!</definedName>
    <definedName name="Parm_Guar_Perf_08">#REF!</definedName>
    <definedName name="Parm_Guar_Perf_09">#REF!</definedName>
    <definedName name="Parm_Guar_Perf_10">#REF!</definedName>
    <definedName name="Parm_Guar_Perf_11">#REF!</definedName>
    <definedName name="Parm_Guar_Perf_Marg_01">#REF!</definedName>
    <definedName name="Parm_Guar_Perf_Marg_02">#REF!</definedName>
    <definedName name="Parm_Guar_Perf_Marg_03">#REF!</definedName>
    <definedName name="Parm_Guar_Perf_Marg_04">#REF!</definedName>
    <definedName name="Parm_Guar_Perf_Marg_05">#REF!</definedName>
    <definedName name="Parm_Guar_Perf_Marg_06">#REF!</definedName>
    <definedName name="Parm_Guar_Perf_Marg_07">#REF!</definedName>
    <definedName name="Parm_Guar_Perf_Marg_08">#REF!</definedName>
    <definedName name="Parm_Guar_Perf_Marg_09">#REF!</definedName>
    <definedName name="Parm_Guar_Perf_Marg_10">#REF!</definedName>
    <definedName name="Parm_Guar_Perf_Marg_11">#REF!</definedName>
    <definedName name="Parm_Mech_Boiler_01">#REF!</definedName>
    <definedName name="Parm_Mech_Boiler_02">#REF!</definedName>
    <definedName name="Parm_Mech_Boiler_03">#REF!</definedName>
    <definedName name="Parm_Mech_Boiler_04">#REF!</definedName>
    <definedName name="Parm_Mech_Boiler_05">#REF!</definedName>
    <definedName name="Parm_Mech_Boiler_06">#REF!</definedName>
    <definedName name="Parm_Mech_Boiler_07">#REF!</definedName>
    <definedName name="Parm_Mech_Boiler_08">#REF!</definedName>
    <definedName name="Parm_Mech_Boiler_09">#REF!</definedName>
    <definedName name="Parm_Mech_Boiler_10">#REF!</definedName>
    <definedName name="Parm_Mech_Boiler_11">#REF!</definedName>
    <definedName name="Parm_Mech_Boiler_12">#REF!</definedName>
    <definedName name="Parm_Mech_Boiler_13">#REF!</definedName>
    <definedName name="Parm_Mech_Boiler_14">#REF!</definedName>
    <definedName name="Parm_Mech_Boiler_15">#REF!</definedName>
    <definedName name="Parm_Mech_Boiler_16">#REF!</definedName>
    <definedName name="Parm_Mech_Boiler_17">#REF!</definedName>
    <definedName name="Parm_Mech_Boiler_18">#REF!</definedName>
    <definedName name="Parm_Mech_Boiler_19">#REF!</definedName>
    <definedName name="Parm_Mech_Boiler_20">#REF!</definedName>
    <definedName name="Parm_Mech_Boiler_21">#REF!</definedName>
    <definedName name="Parm_Mech_Boiler_22">#REF!</definedName>
    <definedName name="Parm_Mech_Boiler_23">#REF!</definedName>
    <definedName name="Parm_Mech_Boiler_24">#REF!</definedName>
    <definedName name="Parm_Mech_BOP_01">#REF!</definedName>
    <definedName name="Parm_Mech_BOP_02">#REF!</definedName>
    <definedName name="Parm_Mech_BOP_03">#REF!</definedName>
    <definedName name="Parm_Mech_BOP_04">#REF!</definedName>
    <definedName name="Parm_Mech_BOP_05">#REF!</definedName>
    <definedName name="Parm_Mech_BOP_06">#REF!</definedName>
    <definedName name="Parm_Mech_BOP_07">#REF!</definedName>
    <definedName name="Parm_Mech_BOP_08">#REF!</definedName>
    <definedName name="Parm_Mech_BOP_09">#REF!</definedName>
    <definedName name="Parm_Mech_BOP_10">#REF!</definedName>
    <definedName name="Parm_Mech_BOP_11">#REF!</definedName>
    <definedName name="Parm_Mech_BOP_12">#REF!</definedName>
    <definedName name="Parm_Mech_BOP_13">#REF!</definedName>
    <definedName name="Parm_Mech_BOP_14">#REF!</definedName>
    <definedName name="Parm_Mech_BOP_15">#REF!</definedName>
    <definedName name="Parm_Mech_BOP_16">#REF!</definedName>
    <definedName name="Parm_Mech_BOP_17">#REF!</definedName>
    <definedName name="Parm_Mech_BOP_18">#REF!</definedName>
    <definedName name="Parm_Mech_BOP_19">#REF!</definedName>
    <definedName name="Parm_Mech_BOP_20">#REF!</definedName>
    <definedName name="Parm_Mech_BOP_21">#REF!</definedName>
    <definedName name="Parm_Mech_BOP_22">#REF!</definedName>
    <definedName name="Parm_Mech_BOP_23">#REF!</definedName>
    <definedName name="Parm_Mech_BOP_24">#REF!</definedName>
    <definedName name="Parm_Mech_BOP_25">#REF!</definedName>
    <definedName name="Parm_Mech_BOP_26">#REF!</definedName>
    <definedName name="Parm_Mech_BOP_27">#REF!</definedName>
    <definedName name="Parm_Mech_BOP_28">#REF!</definedName>
    <definedName name="Parm_Mech_BOP_29">#REF!</definedName>
    <definedName name="Parm_Mech_BOP_30">#REF!</definedName>
    <definedName name="Parm_Mech_BOP_31">#REF!</definedName>
    <definedName name="Parm_Mech_Emissions_01">#REF!</definedName>
    <definedName name="Parm_Mech_Emissions_02">#REF!</definedName>
    <definedName name="Parm_Mech_Emissions_03">#REF!</definedName>
    <definedName name="Parm_Mech_Emissions_04">#REF!</definedName>
    <definedName name="Parm_Mech_Emissions_05">#REF!</definedName>
    <definedName name="Parm_Mech_Emissions_06">#REF!</definedName>
    <definedName name="Parm_Mech_Emissions_07">#REF!</definedName>
    <definedName name="Parm_Mech_Emissions_08">#REF!</definedName>
    <definedName name="Parm_Mech_Emissions_09">#REF!</definedName>
    <definedName name="Parm_Mech_Emissions_10">#REF!</definedName>
    <definedName name="Parm_Mech_Emissions_11">#REF!</definedName>
    <definedName name="Parm_Mech_Emissions_12">#REF!</definedName>
    <definedName name="Parm_Mech_Emissions_13">#REF!</definedName>
    <definedName name="Parm_Mech_Emissions_14">#REF!</definedName>
    <definedName name="Parm_Mech_Emissions_15">#REF!</definedName>
    <definedName name="Parm_Mech_Emissions_16">#REF!</definedName>
    <definedName name="Parm_Mech_Emissions_17">#REF!</definedName>
    <definedName name="Parm_Mech_Emissions_18">#REF!</definedName>
    <definedName name="Parm_Mech_Emissions_19">#REF!</definedName>
    <definedName name="Parm_Mech_Emissions_20">#REF!</definedName>
    <definedName name="Parm_Mech_Emissions_21">#REF!</definedName>
    <definedName name="Parm_Mech_Emissions_22">#REF!</definedName>
    <definedName name="Parm_Mech_Emissions_23">#REF!</definedName>
    <definedName name="Parm_Mech_Emissions_24">#REF!</definedName>
    <definedName name="Parm_Mech_Emissions_25">#REF!</definedName>
    <definedName name="Parm_Mech_Emissions_26">#REF!</definedName>
    <definedName name="Parm_Mech_Emissions_27">#REF!</definedName>
    <definedName name="Parm_Mech_Emissions_28">#REF!</definedName>
    <definedName name="Parm_Mech_Emissions_29">#REF!</definedName>
    <definedName name="Parm_Mech_Emissions_30">#REF!</definedName>
    <definedName name="Parm_Mech_Fuel_01">#REF!</definedName>
    <definedName name="Parm_Mech_Fuel_02">#REF!</definedName>
    <definedName name="Parm_Mech_Fuel_03">#REF!</definedName>
    <definedName name="Parm_Mech_Fuel_04">#REF!</definedName>
    <definedName name="Parm_Mech_Fuel_05">#REF!</definedName>
    <definedName name="Parm_Mech_Fuel_06">#REF!</definedName>
    <definedName name="Parm_Mech_Fuel_07">#REF!</definedName>
    <definedName name="Parm_Mech_Fuel_08">#REF!</definedName>
    <definedName name="Parm_Mech_Fuel_09">#REF!</definedName>
    <definedName name="Parm_Mech_Fuel_10">#REF!</definedName>
    <definedName name="Parm_Mech_Fuel_11">#REF!</definedName>
    <definedName name="Parm_Mech_Fuel_12">#REF!</definedName>
    <definedName name="Parm_Mech_Fuel_13">#REF!</definedName>
    <definedName name="Parm_Mech_Fuel_14">#REF!</definedName>
    <definedName name="Parm_Mech_Fuel_15">#REF!</definedName>
    <definedName name="Parm_Mech_Fuel_16">#REF!</definedName>
    <definedName name="Parm_Mech_Mtlhd_01">#REF!</definedName>
    <definedName name="Parm_Mech_Mtlhd_02">#REF!</definedName>
    <definedName name="Parm_Mech_Mtlhd_03">#REF!</definedName>
    <definedName name="Parm_Mech_Mtlhd_04">#REF!</definedName>
    <definedName name="Parm_Mech_Mtlhd_05">#REF!</definedName>
    <definedName name="Parm_Mech_Mtlhd_06">#REF!</definedName>
    <definedName name="Parm_Mech_Mtlhd_07">#REF!</definedName>
    <definedName name="Parm_Mech_Mtlhd_08">#REF!</definedName>
    <definedName name="Parm_Mech_Mtlhd_09">#REF!</definedName>
    <definedName name="Parm_Mech_Mtlhd_10">#REF!</definedName>
    <definedName name="Parm_Mech_Mtlhd_11">#REF!</definedName>
    <definedName name="Parm_Mech_Mtlhd_12">#REF!</definedName>
    <definedName name="Parm_Mech_Mtlhd_13">#REF!</definedName>
    <definedName name="Parm_Mech_Mtlhd_14">#REF!</definedName>
    <definedName name="Parm_Mech_Mtlhd_15">#REF!</definedName>
    <definedName name="Parm_Mech_Mtlhd_16">#REF!</definedName>
    <definedName name="Parm_Mech_Mtlhd_17">#REF!</definedName>
    <definedName name="Parm_Mech_STG_01">#REF!</definedName>
    <definedName name="Parm_Mech_STG_02">#REF!</definedName>
    <definedName name="Parm_Mech_STG_03">#REF!</definedName>
    <definedName name="Parm_Mech_STG_04">#REF!</definedName>
    <definedName name="Parm_Mech_STG_05">#REF!</definedName>
    <definedName name="Parm_Mech_STG_06">#REF!</definedName>
    <definedName name="Parm_Mech_STG_07">#REF!</definedName>
    <definedName name="Parm_Mech_STG_08">#REF!</definedName>
    <definedName name="Parm_Mech_STG_09">#REF!</definedName>
    <definedName name="Parm_Mech_STG_10">#REF!</definedName>
    <definedName name="Parm_Mech_STG_11">#REF!</definedName>
    <definedName name="Parm_Mech_STG_12">#REF!</definedName>
    <definedName name="Parm_Mech_STG_13">#REF!</definedName>
    <definedName name="Parm_Mech_STG_14">#REF!</definedName>
    <definedName name="Parm_Mech_STG_15">#REF!</definedName>
    <definedName name="Parm_Mech_STG_16">#REF!</definedName>
    <definedName name="Parm_Mech_STG_17">#REF!</definedName>
    <definedName name="Parm_Mech_STG_18">#REF!</definedName>
    <definedName name="Parm_Mech_STG_19">#REF!</definedName>
    <definedName name="Parm_Mech_STG_20">#REF!</definedName>
    <definedName name="Parm_Mech_STG_21">#REF!</definedName>
    <definedName name="Parm_Mech_Storage_01">#REF!</definedName>
    <definedName name="Parm_Mech_Storage_02">#REF!</definedName>
    <definedName name="Parm_Mech_Storage_03">#REF!</definedName>
    <definedName name="Parm_Mech_Storage_04">#REF!</definedName>
    <definedName name="Parm_Mech_Storage_05">#REF!</definedName>
    <definedName name="Parm_Mech_Storage_06">#REF!</definedName>
    <definedName name="Parm_Mech_Storage_07">#REF!</definedName>
    <definedName name="Parm_Mech_Storage_08">#REF!</definedName>
    <definedName name="Parm_Mech_Storage_09">#REF!</definedName>
    <definedName name="Parm_Mech_Storage_10">#REF!</definedName>
    <definedName name="Parm_Mech_Storage_11">#REF!</definedName>
    <definedName name="Parm_Plant_Design_01">#REF!</definedName>
    <definedName name="Parm_Plant_Design_02">#REF!</definedName>
    <definedName name="Parm_Plant_Design_03">#REF!</definedName>
    <definedName name="Parm_Plant_Design_04">#REF!</definedName>
    <definedName name="Parm_Plant_Design_05">#REF!</definedName>
    <definedName name="Parm_Plant_Design_06">#REF!</definedName>
    <definedName name="Parm_Plant_Design_07">#REF!</definedName>
    <definedName name="Parm_Plant_Design_08">#REF!</definedName>
    <definedName name="Parm_Plant_Design_09">#REF!</definedName>
    <definedName name="Parm_Plant_Design_10">#REF!</definedName>
    <definedName name="Parm_Plant_Design_11">#REF!</definedName>
    <definedName name="Parm_Plant_Design_12">#REF!</definedName>
    <definedName name="Parm_Plant_Design_13">#REF!</definedName>
    <definedName name="Parm_Plant_Design_14">#REF!</definedName>
    <definedName name="Parm_Plant_Design_15">#REF!</definedName>
    <definedName name="Parm_Plant_Design_16">#REF!</definedName>
    <definedName name="Parm_Plant_Design_17">#REF!</definedName>
    <definedName name="Parm_Plant_Design_18">#REF!</definedName>
    <definedName name="Parm_Plant_Design_19">#REF!</definedName>
    <definedName name="Parm_Plant_Design_20">#REF!</definedName>
    <definedName name="Parm_Plant_Design_21">#REF!</definedName>
    <definedName name="Parm_Plant_Design_22">#REF!</definedName>
    <definedName name="Parm_Plant_Design_23">#REF!</definedName>
    <definedName name="Parm_Plant_Design_24">#REF!</definedName>
    <definedName name="Parm_Plant_Design_25">#REF!</definedName>
    <definedName name="Parm_Plant_Design_26">#REF!</definedName>
    <definedName name="Parm_Plant_Design_27">#REF!</definedName>
    <definedName name="Parm_Plant_Design_28">#REF!</definedName>
    <definedName name="Parm_Plant_Design_29">#REF!</definedName>
    <definedName name="PAY">#REF!</definedName>
    <definedName name="PAYCRIT">#REF!</definedName>
    <definedName name="PAYITEM">#REF!</definedName>
    <definedName name="Payment_Date">#N/A</definedName>
    <definedName name="Payment_Number" localSheetId="0">ROW()-Header_Row</definedName>
    <definedName name="Payment_Number">ROW()-Header_Row</definedName>
    <definedName name="PAYMENT_SCHEDUL">'[1]Raw Data'!$X$185</definedName>
    <definedName name="PAYROLL">#REF!</definedName>
    <definedName name="PC_Hrs1">#REF!</definedName>
    <definedName name="PC_HRS2">#REF!</definedName>
    <definedName name="Period">#REF!</definedName>
    <definedName name="PFSR">#REF!</definedName>
    <definedName name="PIPE">#REF!</definedName>
    <definedName name="PIPE_CLASS">#REF!</definedName>
    <definedName name="PIPE_RACK_TRAY">#REF!</definedName>
    <definedName name="PIPE50_CITY">#REF!</definedName>
    <definedName name="PIPE50_ESC">#REF!</definedName>
    <definedName name="PIPE50_OLD_CITY">#REF!</definedName>
    <definedName name="PIPE50_OLD_ESC">#REF!</definedName>
    <definedName name="PIPE50_OLD_PROD">#REF!</definedName>
    <definedName name="PIPE50_OLD_WAGE">#REF!</definedName>
    <definedName name="PIPE50_PROD">#REF!</definedName>
    <definedName name="PIPE50_WAGE">#REF!</definedName>
    <definedName name="PlantName">#REF!</definedName>
    <definedName name="PlantPPH">#REF!</definedName>
    <definedName name="PlantType">#REF!</definedName>
    <definedName name="plu">#REF!</definedName>
    <definedName name="PLUG">#REF!</definedName>
    <definedName name="PM">'[12]SUPPLIER AND COST CENTER CODE'!$J$2:$J$9</definedName>
    <definedName name="PM_Hrs">#REF!</definedName>
    <definedName name="PM_Rev">#REF!</definedName>
    <definedName name="PO_HRS">'[1]Raw Data'!$E$5</definedName>
    <definedName name="pound">#REF!</definedName>
    <definedName name="PR">#REF!</definedName>
    <definedName name="PRE_TRACED_TUBE">#REF!</definedName>
    <definedName name="PREVIOUS">#REF!</definedName>
    <definedName name="Price_menu">#REF!</definedName>
    <definedName name="Primer">[31]Paint!$F$4:$F$11</definedName>
    <definedName name="Principal" localSheetId="0">-PPMT(Interest_Rate/12,Schedule!Payment_Number,Number_of_Payments,Loan_Amount)</definedName>
    <definedName name="Principal">-PPMT(Interest_Rate/12,Payment_Number,Number_of_Payments,Loan_Amount)</definedName>
    <definedName name="print">#REF!</definedName>
    <definedName name="PRINT_1">'[1]Raw Data'!$F$56</definedName>
    <definedName name="_xlnm.Print_Area">[22]Summary:Siteworks!$A$7:$K$62</definedName>
    <definedName name="Print_Area_MI">#REF!</definedName>
    <definedName name="_xlnm.Print_Titles" localSheetId="0">Schedule!$4:$6</definedName>
    <definedName name="_xlnm.Print_Titles">#REF!</definedName>
    <definedName name="Print_Titles_MI">#REF!</definedName>
    <definedName name="PRINT1">#REF!</definedName>
    <definedName name="PRINTALL">#REF!</definedName>
    <definedName name="PrintTotal">'[1]Raw Data'!$A$1:$CE$125</definedName>
    <definedName name="PRJ_ELBK_CST_EDITBY">#REF!</definedName>
    <definedName name="PRJ_ELBK_CST_EDITDATE">#REF!</definedName>
    <definedName name="PRJ_ELEQ_CST_EDITBY">#REF!</definedName>
    <definedName name="PRJ_ELEQ_CST_EDITDATE">#REF!</definedName>
    <definedName name="PRJ_INSTR_CST_EDITBY">#REF!</definedName>
    <definedName name="PRJ_INSTR_CST_EDITDATE">#REF!</definedName>
    <definedName name="PRO_RATA__Rate_from_Bill_15__Concourse_C">'[41]OBI SNWE'!$M$530,'[41]OBI SNWE'!$M$532,'[41]OBI SNWE'!$M$535,'[41]OBI SNWE'!$M$537,'[41]OBI SNWE'!$M$540:$M$545,'[41]OBI SNWE'!$M$549</definedName>
    <definedName name="Proc_Hrs">#REF!</definedName>
    <definedName name="Proc_Rev">#REF!</definedName>
    <definedName name="Procurement">'[12]SUPPLIER AND COST CENTER CODE'!$J$16:$J$19</definedName>
    <definedName name="PROJ_OFF_HRS">'[1]Raw Data'!$E$9</definedName>
    <definedName name="PROJ_OFF_LAB">'[1]Raw Data'!$D$9</definedName>
    <definedName name="Project_Start">Schedule!$I$3</definedName>
    <definedName name="PUMP">#REF!</definedName>
    <definedName name="PVC_FLEXIBLE_PIPE">#REF!</definedName>
    <definedName name="PVC_PIPE">#REF!</definedName>
    <definedName name="PWR_BLK_TRAY">#REF!</definedName>
    <definedName name="Q">#REF!</definedName>
    <definedName name="qa_graph">'[1]Raw Data'!$E$51:$AM$180</definedName>
    <definedName name="qa_schedule">'[1]Raw Data'!$B$2:$AN$38</definedName>
    <definedName name="qar">[42]Sheet1!$B$5</definedName>
    <definedName name="QQQ">'[43]cp-e1'!#REF!</definedName>
    <definedName name="QR.">[16]BOQ!#REF!</definedName>
    <definedName name="QTY" localSheetId="0">IF(UOM=BASE,#REF!,IF(UOM=1,#REF!*VLOOKUP(#REF!,Conv,5),#REF!/VLOOKUP(#REF!,Conv,5)))</definedName>
    <definedName name="QTY">IF(UOM=BASE,#REF!,IF(UOM=1,#REF!*VLOOKUP(#REF!,Conv,5),#REF!/VLOOKUP(#REF!,Conv,5)))</definedName>
    <definedName name="Qty_Cntl_Valves" localSheetId="0">ROUND(IF(VLOOKUP(#REF!,CNTL_VALVE_PRICE,9,FALSE)=0,0,VLOOKUP(#REF!,CNTL_VALVE_PRICE,9,FALSE)),0)</definedName>
    <definedName name="Qty_Cntl_Valves">ROUND(IF(VLOOKUP(#REF!,CNTL_VALVE_PRICE,9,FALSE)=0,0,VLOOKUP(#REF!,CNTL_VALVE_PRICE,9,FALSE)),0)</definedName>
    <definedName name="QTY_DISC_MV">#REF!</definedName>
    <definedName name="QUANTITY">'[1]Raw Data'!$E$12:$E$16,'[1]Raw Data'!$E$19:$E$30,'[1]Raw Data'!$E$33:$E$36,'[1]Raw Data'!$E$39:$E$40,'[1]Raw Data'!$E$42:$E$48,'[1]Raw Data'!$E$51:$E$55,'[1]Raw Data'!$E$66</definedName>
    <definedName name="Quotation">[44]General!$A$4:$B$23</definedName>
    <definedName name="qwd">#REF!</definedName>
    <definedName name="qwq">VLOOKUP(#REF!,BOPLAB,HLOOKUP(#REF!,BOP,2),FALSE)+(VLOOKUP(#REF!,BOPLAB,HLOOKUP(#REF!,BOP,2)+1,FALSE)-VLOOKUP(#REF!,BOPLAB,HLOOKUP(#REF!,BOP,2),FALSE))*(#REF!-HLOOKUP(#REF!,BOP,1))/(HLOOKUP(#REF!+2,BOP,1)-HLOOKUP(#REF!,BOP,1))</definedName>
    <definedName name="R_DATA">#REF!</definedName>
    <definedName name="RA">[20]Lstsub!#REF!</definedName>
    <definedName name="RAPS">[20]Lstsub!#REF!</definedName>
    <definedName name="RATES">'[1]Raw Data'!$B$6:$K$59</definedName>
    <definedName name="RATIO">#REF!</definedName>
    <definedName name="Rc_Costs">#REF!</definedName>
    <definedName name="RC_Mhrs">#REF!</definedName>
    <definedName name="RCD">[20]Lstsub!#REF!</definedName>
    <definedName name="rClient">'[1]Raw Data'!$D$7</definedName>
    <definedName name="RCS">[20]Lstsub!#REF!</definedName>
    <definedName name="rDate">'[1]Raw Data'!$D$5</definedName>
    <definedName name="rDesc">'[1]Raw Data'!$D$9</definedName>
    <definedName name="RE_SIZE">#REF!</definedName>
    <definedName name="RebarQty" localSheetId="0">IF(BASE=1,(#REF!*#REF!)/2000,(#REF!*#REF!)/1685.552931)</definedName>
    <definedName name="RebarQty">IF(BASE=1,(#REF!*#REF!)/2000,(#REF!*#REF!)/1685.552931)</definedName>
    <definedName name="RebarQty1">#N/A</definedName>
    <definedName name="RECEPT">#REF!</definedName>
    <definedName name="RED">#REF!</definedName>
    <definedName name="RefMWeGross">#REF!</definedName>
    <definedName name="RefPlant">#REF!</definedName>
    <definedName name="RefPlantBasis">#REF!</definedName>
    <definedName name="RefPlantDate">#REF!</definedName>
    <definedName name="RefPlantPPH">#REF!</definedName>
    <definedName name="region">#REF!</definedName>
    <definedName name="reimb">'[1]Raw Data'!#REF!</definedName>
    <definedName name="Relocation_Allowance">'[1]Raw Data'!$I$25:$J$26</definedName>
    <definedName name="rEstimator">'[1]Raw Data'!$D$11</definedName>
    <definedName name="results">#REF!</definedName>
    <definedName name="REV">#REF!</definedName>
    <definedName name="Rev_No">#REF!</definedName>
    <definedName name="RevDate">#REF!</definedName>
    <definedName name="RFcover">'[13]Ra  stair'!#REF!</definedName>
    <definedName name="RFstructure">'[13]Ra  stair'!#REF!</definedName>
    <definedName name="RiskAfterRecalcMacro">"FailureLoop"</definedName>
    <definedName name="RiskAutoStopPercChange">1.5</definedName>
    <definedName name="RiskBeforeSimMacro">"Initialise_Model"</definedName>
    <definedName name="RiskCollectDistributionSamples">2</definedName>
    <definedName name="RiskCorrelationSheet">'[1]Raw Data'!#REF!</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2000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0</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RL">[20]Lstsub!#REF!</definedName>
    <definedName name="rLocation">'[1]Raw Data'!$D$8</definedName>
    <definedName name="RLPS">[20]Lstsub!#REF!</definedName>
    <definedName name="ROADWAY_FIXT">#REF!</definedName>
    <definedName name="Roofstructure">'[13]Ra  stair'!#REF!</definedName>
    <definedName name="rProjectNo">'[1]Raw Data'!$D$6</definedName>
    <definedName name="rr" localSheetId="0" hidden="1">{#N/A,#N/A,FALSE,"SumD";#N/A,#N/A,FALSE,"ElecD";#N/A,#N/A,FALSE,"MechD";#N/A,#N/A,FALSE,"GeotD";#N/A,#N/A,FALSE,"PrcsD";#N/A,#N/A,FALSE,"TunnD";#N/A,#N/A,FALSE,"CivlD";#N/A,#N/A,FALSE,"NtwkD";#N/A,#N/A,FALSE,"EstgD";#N/A,#N/A,FALSE,"PEngD"}</definedName>
    <definedName name="rr" hidden="1">{#N/A,#N/A,FALSE,"SumD";#N/A,#N/A,FALSE,"ElecD";#N/A,#N/A,FALSE,"MechD";#N/A,#N/A,FALSE,"GeotD";#N/A,#N/A,FALSE,"PrcsD";#N/A,#N/A,FALSE,"TunnD";#N/A,#N/A,FALSE,"CivlD";#N/A,#N/A,FALSE,"NtwkD";#N/A,#N/A,FALSE,"EstgD";#N/A,#N/A,FALSE,"PEngD"}</definedName>
    <definedName name="rrtyr" hidden="1">#REF!</definedName>
    <definedName name="rWorkWeek">'[1]Raw Data'!$G$11</definedName>
    <definedName name="s">#REF!</definedName>
    <definedName name="sal">#REF!</definedName>
    <definedName name="SANITARY">#REF!</definedName>
    <definedName name="sasas">'[45]Ra  stair'!#REF!</definedName>
    <definedName name="SC">IF(VLOOKUP(#REF!,[6]!TABLE,5)*VLOOKUP(#REF!,[6]!TABLE,9)*#REF!*#REF!=0,0,VLOOKUP(#REF!,[6]!TABLE,5)*VLOOKUP(#REF!,[6]!TABLE,9)*#REF!*#REF!)</definedName>
    <definedName name="SC_MAT_EQUIP">'[1]Raw Data'!$D$16</definedName>
    <definedName name="SCALE_UP">'[1]Raw Data'!$AE$266</definedName>
    <definedName name="scarce" localSheetId="0" hidden="1">{#N/A,#N/A,FALSE,"Summary";#N/A,#N/A,FALSE,"3TJ";#N/A,#N/A,FALSE,"3TN";#N/A,#N/A,FALSE,"3TP";#N/A,#N/A,FALSE,"3SJ";#N/A,#N/A,FALSE,"3CJ";#N/A,#N/A,FALSE,"3CN";#N/A,#N/A,FALSE,"3CP";#N/A,#N/A,FALSE,"3A"}</definedName>
    <definedName name="scarce" hidden="1">{#N/A,#N/A,FALSE,"Summary";#N/A,#N/A,FALSE,"3TJ";#N/A,#N/A,FALSE,"3TN";#N/A,#N/A,FALSE,"3TP";#N/A,#N/A,FALSE,"3SJ";#N/A,#N/A,FALSE,"3CJ";#N/A,#N/A,FALSE,"3CN";#N/A,#N/A,FALSE,"3CP";#N/A,#N/A,FALSE,"3A"}</definedName>
    <definedName name="SCHrs">IF(VLOOKUP(#REF!,[6]!TABLE,11)*#REF!*#REF!=0,0,VLOOKUP(#REF!,[6]!TABLE,11)*#REF!*#REF!)</definedName>
    <definedName name="SCHrs1">IF(VLOOKUP([5]Option!$G1,[6]!TABLE,11)*[5]Option!$X1*[5]Option!$S1=0,0,VLOOKUP([5]Option!$G1,[6]!TABLE,11)*[5]Option!$X1*[5]Option!$S1)</definedName>
    <definedName name="sd" localSheetId="0" hidden="1">{#N/A,#N/A,FALSE,"SumG";#N/A,#N/A,FALSE,"ElecG";#N/A,#N/A,FALSE,"MechG";#N/A,#N/A,FALSE,"GeotG";#N/A,#N/A,FALSE,"PrcsG";#N/A,#N/A,FALSE,"TunnG";#N/A,#N/A,FALSE,"CivlG";#N/A,#N/A,FALSE,"NtwkG";#N/A,#N/A,FALSE,"EstgG";#N/A,#N/A,FALSE,"PEngG"}</definedName>
    <definedName name="sd" hidden="1">{#N/A,#N/A,FALSE,"SumG";#N/A,#N/A,FALSE,"ElecG";#N/A,#N/A,FALSE,"MechG";#N/A,#N/A,FALSE,"GeotG";#N/A,#N/A,FALSE,"PrcsG";#N/A,#N/A,FALSE,"TunnG";#N/A,#N/A,FALSE,"CivlG";#N/A,#N/A,FALSE,"NtwkG";#N/A,#N/A,FALSE,"EstgG";#N/A,#N/A,FALSE,"PEngG"}</definedName>
    <definedName name="Services2" localSheetId="0" hidden="1">{#N/A,#N/A,FALSE,"Pricing";#N/A,#N/A,FALSE,"Summary";#N/A,#N/A,FALSE,"CompProd";#N/A,#N/A,FALSE,"CompJobhrs";#N/A,#N/A,FALSE,"Escalation";#N/A,#N/A,FALSE,"Contingency";#N/A,#N/A,FALSE,"GM";#N/A,#N/A,FALSE,"CompWage";#N/A,#N/A,FALSE,"costSum"}</definedName>
    <definedName name="Services2" hidden="1">{#N/A,#N/A,FALSE,"Pricing";#N/A,#N/A,FALSE,"Summary";#N/A,#N/A,FALSE,"CompProd";#N/A,#N/A,FALSE,"CompJobhrs";#N/A,#N/A,FALSE,"Escalation";#N/A,#N/A,FALSE,"Contingency";#N/A,#N/A,FALSE,"GM";#N/A,#N/A,FALSE,"CompWage";#N/A,#N/A,FALSE,"costSum"}</definedName>
    <definedName name="SETUP">'[1]Raw Data'!$AM$192:$AO$193</definedName>
    <definedName name="sffff" localSheetId="0"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fsd">#REF!</definedName>
    <definedName name="sheet">'[1]Raw Data'!$B$1:$Q$84</definedName>
    <definedName name="Signage">'[13]Ra  stair'!#REF!</definedName>
    <definedName name="sing_dollrs">'[1]Raw Data'!$F$133</definedName>
    <definedName name="site">'[1]Raw Data'!#REF!</definedName>
    <definedName name="SiteArea">#REF!</definedName>
    <definedName name="SiteexRatio">#REF!</definedName>
    <definedName name="SIZE">#REF!</definedName>
    <definedName name="SIZEC">#REF!</definedName>
    <definedName name="Slabs">#REF!</definedName>
    <definedName name="SN_Salary">'[1]Raw Data'!#REF!</definedName>
    <definedName name="SNM_EXPAT">'[1]Raw Data'!$D$13</definedName>
    <definedName name="SNM_EXPAT_HRS">'[1]Raw Data'!$E$13</definedName>
    <definedName name="SNM_FOREIGN">'[1]Raw Data'!$D$14</definedName>
    <definedName name="SNM_FOREIGN_HRS">'[1]Raw Data'!$E$14</definedName>
    <definedName name="SNM_HRS">'[1]Raw Data'!$E$12</definedName>
    <definedName name="SNM_LAB">'[1]Raw Data'!$D$12</definedName>
    <definedName name="SOL">#REF!</definedName>
    <definedName name="Sourcing">#REF!</definedName>
    <definedName name="SPEC_1">#REF!</definedName>
    <definedName name="SPEC_10">#REF!</definedName>
    <definedName name="SPEC_11">#REF!</definedName>
    <definedName name="SPEC_12">#REF!</definedName>
    <definedName name="SPEC_13">#REF!</definedName>
    <definedName name="SPEC_14">#REF!</definedName>
    <definedName name="SPEC_15">#REF!</definedName>
    <definedName name="SPEC_16">#REF!</definedName>
    <definedName name="SPEC_17">#REF!</definedName>
    <definedName name="SPEC_18">#REF!</definedName>
    <definedName name="SPEC_19">#REF!</definedName>
    <definedName name="SPEC_2">#REF!</definedName>
    <definedName name="SPEC_20">#REF!</definedName>
    <definedName name="SPEC_21">#REF!</definedName>
    <definedName name="SPEC_22">#REF!</definedName>
    <definedName name="SPEC_23">#REF!</definedName>
    <definedName name="SPEC_24">#REF!</definedName>
    <definedName name="SPEC_25">#REF!</definedName>
    <definedName name="SPEC_3">#REF!</definedName>
    <definedName name="SPEC_4">#REF!</definedName>
    <definedName name="SPEC_5">#REF!</definedName>
    <definedName name="SPEC_6">#REF!</definedName>
    <definedName name="SPEC_7">#REF!</definedName>
    <definedName name="SPEC_8">#REF!</definedName>
    <definedName name="SPEC_9">#REF!</definedName>
    <definedName name="ssshhh" localSheetId="0"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ss" localSheetId="0" hidden="1">{#N/A,#N/A,FALSE,"SumD";#N/A,#N/A,FALSE,"ElecD";#N/A,#N/A,FALSE,"MechD";#N/A,#N/A,FALSE,"GeotD";#N/A,#N/A,FALSE,"PrcsD";#N/A,#N/A,FALSE,"TunnD";#N/A,#N/A,FALSE,"CivlD";#N/A,#N/A,FALSE,"NtwkD";#N/A,#N/A,FALSE,"EstgD";#N/A,#N/A,FALSE,"PEngD"}</definedName>
    <definedName name="sssss" hidden="1">{#N/A,#N/A,FALSE,"SumD";#N/A,#N/A,FALSE,"ElecD";#N/A,#N/A,FALSE,"MechD";#N/A,#N/A,FALSE,"GeotD";#N/A,#N/A,FALSE,"PrcsD";#N/A,#N/A,FALSE,"TunnD";#N/A,#N/A,FALSE,"CivlD";#N/A,#N/A,FALSE,"NtwkD";#N/A,#N/A,FALSE,"EstgD";#N/A,#N/A,FALSE,"PEngD"}</definedName>
    <definedName name="Stairs">'[13]Ra  stair'!#REF!</definedName>
    <definedName name="steam_trap">#REF!</definedName>
    <definedName name="steel">#REF!</definedName>
    <definedName name="STEEL_CITY">#REF!</definedName>
    <definedName name="STEEL_ESC">#REF!</definedName>
    <definedName name="STEEL_OLD_CITY">#REF!</definedName>
    <definedName name="STEEL_OLD_ESC">#REF!</definedName>
    <definedName name="STEEL_OLD_PROD">#REF!</definedName>
    <definedName name="STEEL_OLD_WAGE">#REF!</definedName>
    <definedName name="STEEL_PROD">#REF!</definedName>
    <definedName name="STEEL_WAGE">#REF!</definedName>
    <definedName name="SteelGrades">'[31]Drop-Down'!#REF!</definedName>
    <definedName name="Struct_Steel_1">#REF!</definedName>
    <definedName name="Struct_Steel_10">#REF!</definedName>
    <definedName name="Struct_Steel_100">#REF!</definedName>
    <definedName name="Struct_Steel_20">#REF!</definedName>
    <definedName name="Struct_Steel_30">#REF!</definedName>
    <definedName name="Struct_Steel_40">#REF!</definedName>
    <definedName name="Struct_Steel_50">#REF!</definedName>
    <definedName name="Struct_Steel_60">#REF!</definedName>
    <definedName name="Struct_Steel_70">#REF!</definedName>
    <definedName name="Struct_Steel_80">#REF!</definedName>
    <definedName name="Struct_Steel_90">#REF!</definedName>
    <definedName name="Sub_Fac_old">[26]Sheet2!$B$89:$C$390</definedName>
    <definedName name="SUBCONTRACT_MTRL_UNIT_COST">'[1]Raw Data'!$L$12:$L$16,'[1]Raw Data'!$L$19:$L$30,'[1]Raw Data'!$L$33:$L$36,'[1]Raw Data'!$L$39:$L$40,'[1]Raw Data'!$L$42:$L$48,'[1]Raw Data'!$L$51:$L$55,'[1]Raw Data'!$L$66</definedName>
    <definedName name="SUM_DATA">#REF!</definedName>
    <definedName name="SUMM">'[1]Raw Data'!#REF!</definedName>
    <definedName name="SUMMARY">#REF!</definedName>
    <definedName name="Sunshade">'[13]Ra  stair'!#REF!</definedName>
    <definedName name="sw">#REF!</definedName>
    <definedName name="swi">#REF!</definedName>
    <definedName name="SWITCH">#REF!</definedName>
    <definedName name="swt">#REF!</definedName>
    <definedName name="SWYD_DUCT_SIZE">#REF!</definedName>
    <definedName name="Swyd_Scope">#REF!</definedName>
    <definedName name="SWYD_TYPE">#REF!</definedName>
    <definedName name="SYS">#REF!</definedName>
    <definedName name="SYSTEM">#REF!</definedName>
    <definedName name="TABLE">'[1]Raw Data'!#REF!</definedName>
    <definedName name="Table_conv">#REF!</definedName>
    <definedName name="table_disci">#REF!</definedName>
    <definedName name="Table_repABC">#REF!</definedName>
    <definedName name="TABLE5KV">#REF!</definedName>
    <definedName name="task_end" localSheetId="0">Schedule!$J1</definedName>
    <definedName name="task_progress" localSheetId="0">Schedule!$M1</definedName>
    <definedName name="task_start" localSheetId="0">Schedule!$I1</definedName>
    <definedName name="Taxes">'[1]Raw Data'!$D$19</definedName>
    <definedName name="TE">#REF!</definedName>
    <definedName name="TEE">#REF!</definedName>
    <definedName name="TELE_CABLE">#REF!</definedName>
    <definedName name="TELE_CONDUIT">#REF!</definedName>
    <definedName name="TELE_EQUIP">#REF!</definedName>
    <definedName name="TEM">#REF!</definedName>
    <definedName name="temp">#REF!</definedName>
    <definedName name="temp_strainer">#REF!</definedName>
    <definedName name="TempRatio">#REF!</definedName>
    <definedName name="TERMS_5KV">#REF!</definedName>
    <definedName name="TERMS_600V">#REF!</definedName>
    <definedName name="test" localSheetId="0" hidden="1">{#N/A,#N/A,FALSE,"Pricing";#N/A,#N/A,FALSE,"Summary";#N/A,#N/A,FALSE,"CompProd";#N/A,#N/A,FALSE,"CompJobhrs";#N/A,#N/A,FALSE,"Escalation";#N/A,#N/A,FALSE,"Contingency";#N/A,#N/A,FALSE,"GM";#N/A,#N/A,FALSE,"CompWage";#N/A,#N/A,FALSE,"costSum"}</definedName>
    <definedName name="test" hidden="1">{#N/A,#N/A,FALSE,"Pricing";#N/A,#N/A,FALSE,"Summary";#N/A,#N/A,FALSE,"CompProd";#N/A,#N/A,FALSE,"CompJobhrs";#N/A,#N/A,FALSE,"Escalation";#N/A,#N/A,FALSE,"Contingency";#N/A,#N/A,FALSE,"GM";#N/A,#N/A,FALSE,"CompWage";#N/A,#N/A,FALSE,"costSum"}</definedName>
    <definedName name="THK">#REF!</definedName>
    <definedName name="TITLES_A_HRS">'[1]Raw Data'!$A$2:$IV$5</definedName>
    <definedName name="TITLES_PRINT">[46]C3!#REF!</definedName>
    <definedName name="TL">#REF!</definedName>
    <definedName name="TM">#REF!</definedName>
    <definedName name="today" localSheetId="0">TODAY()</definedName>
    <definedName name="TOL">#REF!</definedName>
    <definedName name="TOP_DIMS">'[1]Raw Data'!$A$1:$IV$5</definedName>
    <definedName name="Topcoat">[35]Paint!$F$18:$F$27</definedName>
    <definedName name="TOT_CV">'[1]Raw Data'!$D$4</definedName>
    <definedName name="TOT_EXP_COND">#REF!</definedName>
    <definedName name="TOT_FIXTURES">#REF!</definedName>
    <definedName name="TOT_PVC_COND">#REF!</definedName>
    <definedName name="total">'[1]Raw Data'!$B$1:$Q$84</definedName>
    <definedName name="Total_Burden">'[1]Raw Data'!$D$20</definedName>
    <definedName name="Total_Cost">#REF!</definedName>
    <definedName name="TOTAL_DIRECTS">#REF!</definedName>
    <definedName name="total_graph">'[1]Raw Data'!$B$86:$AF$242</definedName>
    <definedName name="TOTAL_INDIRECTS">#REF!</definedName>
    <definedName name="Total_Interest">#REF!</definedName>
    <definedName name="total_schedule">'[1]Raw Data'!$B$1:$AI$81</definedName>
    <definedName name="TOTAL1">'[1]Raw Data'!$C$1:$U$156</definedName>
    <definedName name="TRAY">#REF!</definedName>
    <definedName name="TRAY_PRICING">#REF!</definedName>
    <definedName name="TRAY_TYPE">#REF!</definedName>
    <definedName name="Tray_Width" localSheetId="0">IF(VLOOKUP(#REF!,TRAY_PRICING,2,FALSE)=0,0,VLOOKUP(#REF!,TRAY_PRICING,2,FALSE))</definedName>
    <definedName name="Tray_Width">IF(VLOOKUP(#REF!,TRAY_PRICING,2,FALSE)=0,0,VLOOKUP(#REF!,TRAY_PRICING,2,FALSE))</definedName>
    <definedName name="Tray1_Width">#N/A</definedName>
    <definedName name="TRENCHES">#REF!</definedName>
    <definedName name="TSC">#REF!</definedName>
    <definedName name="TSD">[20]Lstsub!#REF!</definedName>
    <definedName name="TSK">#REF!</definedName>
    <definedName name="TSS">[20]Lstsub!#REF!</definedName>
    <definedName name="ttt">#REF!</definedName>
    <definedName name="tube_test_press1_12">#REF!</definedName>
    <definedName name="TUBED_INST">#REF!</definedName>
    <definedName name="TUBE계획">'[17]#3E1_GCR'!#REF!</definedName>
    <definedName name="type333">#REF!</definedName>
    <definedName name="U_G">#REF!</definedName>
    <definedName name="UF">'[13]Ra  stair'!#REF!</definedName>
    <definedName name="UHrs_Civil" localSheetId="0">IF(VLOOKUP(#REF!,PRICE_CIVIL,9,FALSE)=0,0,VLOOKUP(#REF!,PRICE_CIVIL,9,FALSE))</definedName>
    <definedName name="UHrs_Civil">IF(VLOOKUP(#REF!,PRICE_CIVIL,9,FALSE)=0,0,VLOOKUP(#REF!,PRICE_CIVIL,9,FALSE))</definedName>
    <definedName name="Uhrs_Cntl_Valves" localSheetId="0">ROUND(IF(VLOOKUP(#REF!,CNTL_VALVE_PRICE,12,FALSE)=0,0,VLOOKUP(#REF!,CNTL_VALVE_PRICE,12,FALSE)),2)</definedName>
    <definedName name="Uhrs_Cntl_Valves">ROUND(IF(VLOOKUP(#REF!,CNTL_VALVE_PRICE,12,FALSE)=0,0,VLOOKUP(#REF!,CNTL_VALVE_PRICE,12,FALSE)),2)</definedName>
    <definedName name="UHrs_Conduit" localSheetId="0">IF(VLOOKUP(#REF!,COND_PRICING,12,FALSE)=0,0,VLOOKUP(#REF!,COND_PRICING,12,FALSE))</definedName>
    <definedName name="UHrs_Conduit">IF(VLOOKUP(#REF!,COND_PRICING,12,FALSE)=0,0,VLOOKUP(#REF!,COND_PRICING,12,FALSE))</definedName>
    <definedName name="Uhrs_DB" localSheetId="0">IF(VLOOKUP(#REF!,DB_PRICING,12,FALSE)=0,0,VLOOKUP(#REF!,DB_PRICING,12,FALSE))</definedName>
    <definedName name="Uhrs_DB">IF(VLOOKUP(#REF!,DB_PRICING,12,FALSE)=0,0,VLOOKUP(#REF!,DB_PRICING,12,FALSE))</definedName>
    <definedName name="UHrs_MV_Cable" localSheetId="0">IF(VLOOKUP(#REF!,CABLE_PRICING,10,FALSE)=0,0,VLOOKUP(#REF!,CABLE_PRICING,10,FALSE))</definedName>
    <definedName name="UHrs_MV_Cable">IF(VLOOKUP(#REF!,CABLE_PRICING,10,FALSE)=0,0,VLOOKUP(#REF!,CABLE_PRICING,10,FALSE))</definedName>
    <definedName name="UHrs_Other" localSheetId="0">IF(VLOOKUP(#REF!,OTHER_PRICING,10,FALSE)=0,0,VLOOKUP(#REF!,OTHER_PRICING,10,FALSE))</definedName>
    <definedName name="UHrs_Other">IF(VLOOKUP(#REF!,OTHER_PRICING,10,FALSE)=0,0,VLOOKUP(#REF!,OTHER_PRICING,10,FALSE))</definedName>
    <definedName name="UHrs_tray" localSheetId="0">IF(VLOOKUP(#REF!,TRAY_PRICING,14,FALSE)=0,0,VLOOKUP(#REF!,TRAY_PRICING,14,FALSE))</definedName>
    <definedName name="UHrs_tray">IF(VLOOKUP(#REF!,TRAY_PRICING,14,FALSE)=0,0,VLOOKUP(#REF!,TRAY_PRICING,14,FALSE))</definedName>
    <definedName name="Uhrs1_Civil" localSheetId="0">IF(VLOOKUP([5]Option!$G1,PRICE_CIVIL,9,FALSE)=0,0,VLOOKUP([5]Option!$G1,PRICE_CIVIL,9,FALSE))</definedName>
    <definedName name="Uhrs1_Civil">IF(VLOOKUP([5]Option!$G1,PRICE_CIVIL,9,FALSE)=0,0,VLOOKUP([5]Option!$G1,PRICE_CIVIL,9,FALSE))</definedName>
    <definedName name="UHrs1_Conduit">#N/A</definedName>
    <definedName name="UHrs1_MV_Cable">#N/A</definedName>
    <definedName name="UHrs1_Other">#N/A</definedName>
    <definedName name="UHrs1_tray">#N/A</definedName>
    <definedName name="uj" localSheetId="0"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k_in_uk">'[1]Raw Data'!$A$9:$V$17</definedName>
    <definedName name="ULD">#REF!</definedName>
    <definedName name="UMatl_Civil" localSheetId="0">IF(VLOOKUP(#REF!,PRICE_CIVIL,7,FALSE)=0,0,VLOOKUP(#REF!,PRICE_CIVIL,7,FALSE))</definedName>
    <definedName name="UMatl_Civil">IF(VLOOKUP(#REF!,PRICE_CIVIL,7,FALSE)=0,0,VLOOKUP(#REF!,PRICE_CIVIL,7,FALSE))</definedName>
    <definedName name="UMatl_Cntl_Valves" localSheetId="0">ROUND(IF(VLOOKUP(#REF!,CNTL_VALVE_PRICE,10,FALSE)=0,0,VLOOKUP(#REF!,CNTL_VALVE_PRICE,10,FALSE)),-2)</definedName>
    <definedName name="UMatl_Cntl_Valves">ROUND(IF(VLOOKUP(#REF!,CNTL_VALVE_PRICE,10,FALSE)=0,0,VLOOKUP(#REF!,CNTL_VALVE_PRICE,10,FALSE)),-2)</definedName>
    <definedName name="UMatl_Conduit" localSheetId="0">IF(VLOOKUP(#REF!,COND_PRICING,11,FALSE)=0,0,VLOOKUP(#REF!,COND_PRICING,11,FALSE))</definedName>
    <definedName name="UMatl_Conduit">IF(VLOOKUP(#REF!,COND_PRICING,11,FALSE)=0,0,VLOOKUP(#REF!,COND_PRICING,11,FALSE))</definedName>
    <definedName name="UMatl_DB" localSheetId="0">IF(VLOOKUP(#REF!,DB_PRICING,11,FALSE)=0,0,VLOOKUP(#REF!,DB_PRICING,11,FALSE))</definedName>
    <definedName name="UMatl_DB">IF(VLOOKUP(#REF!,DB_PRICING,11,FALSE)=0,0,VLOOKUP(#REF!,DB_PRICING,11,FALSE))</definedName>
    <definedName name="UMatl_MV_Cable" localSheetId="0">IF(VLOOKUP(#REF!,CABLE_PRICING,9,FALSE)=0,0,VLOOKUP(#REF!,CABLE_PRICING,9,FALSE))</definedName>
    <definedName name="UMatl_MV_Cable">IF(VLOOKUP(#REF!,CABLE_PRICING,9,FALSE)=0,0,VLOOKUP(#REF!,CABLE_PRICING,9,FALSE))</definedName>
    <definedName name="UMatl_Other" localSheetId="0">IF(VLOOKUP(#REF!,OTHER_PRICING,9,FALSE)=0,0,VLOOKUP(#REF!,OTHER_PRICING,9,FALSE))</definedName>
    <definedName name="UMatl_Other">IF(VLOOKUP(#REF!,OTHER_PRICING,9,FALSE)=0,0,VLOOKUP(#REF!,OTHER_PRICING,9,FALSE))</definedName>
    <definedName name="UMatl_Tray" localSheetId="0">IF(VLOOKUP(#REF!,TRAY_PRICING,13,FALSE)=0,0,VLOOKUP(#REF!,TRAY_PRICING,13,FALSE))</definedName>
    <definedName name="UMatl_Tray">IF(VLOOKUP(#REF!,TRAY_PRICING,13,FALSE)=0,0,VLOOKUP(#REF!,TRAY_PRICING,13,FALSE))</definedName>
    <definedName name="UMatl1_Civil" localSheetId="0">IF(VLOOKUP([5]Option!$G1,PRICE_CIVIL,7,FALSE)=0,0,VLOOKUP([5]Option!$G1,PRICE_CIVIL,7,FALSE))</definedName>
    <definedName name="UMatl1_Civil">IF(VLOOKUP([5]Option!$G1,PRICE_CIVIL,7,FALSE)=0,0,VLOOKUP([5]Option!$G1,PRICE_CIVIL,7,FALSE))</definedName>
    <definedName name="UMatl1_Conduit">#N/A</definedName>
    <definedName name="UMatl1_MV_Cable">#N/A</definedName>
    <definedName name="UMatl1_Other">#N/A</definedName>
    <definedName name="UMatl1_Tray">#N/A</definedName>
    <definedName name="uniformat">#REF!</definedName>
    <definedName name="UNION">#REF!</definedName>
    <definedName name="UNIT" localSheetId="0">IF(UOM=1,VLOOKUP(#REF!,Conv,3),VLOOKUP(#REF!,Conv,4))</definedName>
    <definedName name="UNIT">IF(UOM=1,VLOOKUP(#REF!,Conv,3),VLOOKUP(#REF!,Conv,4))</definedName>
    <definedName name="UNIT1">#N/A</definedName>
    <definedName name="UnitName">#REF!</definedName>
    <definedName name="UOM">#REF!</definedName>
    <definedName name="US_C_Civil" localSheetId="0">IF(VLOOKUP(#REF!,PRICE_CIVIL,8,FALSE)=0,0,VLOOKUP(#REF!,PRICE_CIVIL,8,FALSE))</definedName>
    <definedName name="US_C_Civil">IF(VLOOKUP(#REF!,PRICE_CIVIL,8,FALSE)=0,0,VLOOKUP(#REF!,PRICE_CIVIL,8,FALSE))</definedName>
    <definedName name="US_C1_Civil" localSheetId="0">IF(VLOOKUP([5]Option!$G1,PRICE_CIVIL,8)=0,0,VLOOKUP([5]Option!$G1,PRICE_CIVIL,8))</definedName>
    <definedName name="US_C1_Civil">IF(VLOOKUP([5]Option!$G1,PRICE_CIVIL,8)=0,0,VLOOKUP([5]Option!$G1,PRICE_CIVIL,8))</definedName>
    <definedName name="USC_Cntl_Valves" localSheetId="0">ROUND(IF(VLOOKUP(#REF!,CNTL_VALVE_PRICE,11,FALSE)=0,0,VLOOKUP(#REF!,CNTL_VALVE_PRICE,11,FALSE)),0)</definedName>
    <definedName name="USC_Cntl_Valves">ROUND(IF(VLOOKUP(#REF!,CNTL_VALVE_PRICE,11,FALSE)=0,0,VLOOKUP(#REF!,CNTL_VALVE_PRICE,11,FALSE)),0)</definedName>
    <definedName name="USC_Conduit" localSheetId="0">ROUND(IF(VLOOKUP(#REF!,COND_PRICING,19,FALSE)=0,0,VLOOKUP(#REF!,COND_PRICING,19,FALSE)),0)</definedName>
    <definedName name="USC_Conduit">ROUND(IF(VLOOKUP(#REF!,COND_PRICING,19,FALSE)=0,0,VLOOKUP(#REF!,COND_PRICING,19,FALSE)),0)</definedName>
    <definedName name="USC_DB" localSheetId="0">ROUND(IF(VLOOKUP(#REF!,DB_PRICING,17,FALSE)=0,0,VLOOKUP(#REF!,DB_PRICING,17,FALSE)),0)</definedName>
    <definedName name="USC_DB">ROUND(IF(VLOOKUP(#REF!,DB_PRICING,17,FALSE)=0,0,VLOOKUP(#REF!,DB_PRICING,17,FALSE)),0)</definedName>
    <definedName name="USC_MV_Cable" localSheetId="0">ROUND(IF(VLOOKUP(#REF!,CABLE_PRICING,15,FALSE)=0,0,VLOOKUP(#REF!,CABLE_PRICING,15,FALSE)),0)</definedName>
    <definedName name="USC_MV_Cable">ROUND(IF(VLOOKUP(#REF!,CABLE_PRICING,15,FALSE)=0,0,VLOOKUP(#REF!,CABLE_PRICING,15,FALSE)),0)</definedName>
    <definedName name="USC_Other" localSheetId="0">ROUND(IF(VLOOKUP(#REF!,OTHER_PRICING,15,FALSE)=0,0,VLOOKUP(#REF!,OTHER_PRICING,15,FALSE)),0)</definedName>
    <definedName name="USC_Other">ROUND(IF(VLOOKUP(#REF!,OTHER_PRICING,15,FALSE)=0,0,VLOOKUP(#REF!,OTHER_PRICING,15,FALSE)),0)</definedName>
    <definedName name="USC_Tray" localSheetId="0">ROUND(IF(VLOOKUP(#REF!,TRAY_PRICING,21,FALSE)=0,0,VLOOKUP(#REF!,TRAY_PRICING,21,FALSE)),0)</definedName>
    <definedName name="USC_Tray">ROUND(IF(VLOOKUP(#REF!,TRAY_PRICING,21,FALSE)=0,0,VLOOKUP(#REF!,TRAY_PRICING,21,FALSE)),0)</definedName>
    <definedName name="USC1_Conduit">#N/A</definedName>
    <definedName name="USC1_MV_Cable">#N/A</definedName>
    <definedName name="USC1_Other">#N/A</definedName>
    <definedName name="USC1_Tray">#N/A</definedName>
    <definedName name="USCHrs_Civil" localSheetId="0">IF(VLOOKUP(#REF!,PRICE_CIVIL,10,FALSE)=0,0,VLOOKUP(#REF!,PRICE_CIVIL,10,FALSE))</definedName>
    <definedName name="USCHrs_Civil">IF(VLOOKUP(#REF!,PRICE_CIVIL,10,FALSE)=0,0,VLOOKUP(#REF!,PRICE_CIVIL,10,FALSE))</definedName>
    <definedName name="USChrs_Cntl_Valves" localSheetId="0">ROUND(IF(VLOOKUP(#REF!,CNTL_VALVE_PRICE,13,FALSE)=0,0,VLOOKUP(#REF!,CNTL_VALVE_PRICE,13,FALSE)),2)</definedName>
    <definedName name="USChrs_Cntl_Valves">ROUND(IF(VLOOKUP(#REF!,CNTL_VALVE_PRICE,13,FALSE)=0,0,VLOOKUP(#REF!,CNTL_VALVE_PRICE,13,FALSE)),2)</definedName>
    <definedName name="USChrs_Conduit" localSheetId="0">IF(VLOOKUP(#REF!,COND_PRICING,18,FALSE)=0,0,VLOOKUP(#REF!,COND_PRICING,18,FALSE))</definedName>
    <definedName name="USChrs_Conduit">IF(VLOOKUP(#REF!,COND_PRICING,18,FALSE)=0,0,VLOOKUP(#REF!,COND_PRICING,18,FALSE))</definedName>
    <definedName name="USChrs_DB" localSheetId="0">ROUND(IF(VLOOKUP(#REF!,DB_PRICING,18,FALSE)=0,0,VLOOKUP(#REF!,DB_PRICING,18,FALSE)),2)</definedName>
    <definedName name="USChrs_DB">ROUND(IF(VLOOKUP(#REF!,DB_PRICING,18,FALSE)=0,0,VLOOKUP(#REF!,DB_PRICING,18,FALSE)),2)</definedName>
    <definedName name="USChrs_MV_Cable" localSheetId="0">IF(VLOOKUP(#REF!,CABLE_PRICING,16,FALSE)=0,0,VLOOKUP(#REF!,CABLE_PRICING,16,FALSE))</definedName>
    <definedName name="USChrs_MV_Cable">IF(VLOOKUP(#REF!,CABLE_PRICING,16,FALSE)=0,0,VLOOKUP(#REF!,CABLE_PRICING,16,FALSE))</definedName>
    <definedName name="USChrs_Other" localSheetId="0">IF(VLOOKUP(#REF!,OTHER_PRICING,16,FALSE)=0,0,VLOOKUP(#REF!,OTHER_PRICING,16,FALSE))</definedName>
    <definedName name="USChrs_Other">IF(VLOOKUP(#REF!,OTHER_PRICING,16,FALSE)=0,0,VLOOKUP(#REF!,OTHER_PRICING,16,FALSE))</definedName>
    <definedName name="USChrs_tray" localSheetId="0">IF(VLOOKUP(#REF!,TRAY_PRICING,20,FALSE)=0,0,VLOOKUP(#REF!,TRAY_PRICING,20,FALSE))</definedName>
    <definedName name="USChrs_tray">IF(VLOOKUP(#REF!,TRAY_PRICING,20,FALSE)=0,0,VLOOKUP(#REF!,TRAY_PRICING,20,FALSE))</definedName>
    <definedName name="USChrs1_Civil" localSheetId="0">IF(VLOOKUP([5]Option!$G1,PRICE_CIVIL,10,FALSE)=0,0,VLOOKUP([5]Option!$G1,PRICE_CIVIL,10,FALSE))</definedName>
    <definedName name="USChrs1_Civil">IF(VLOOKUP([5]Option!$G1,PRICE_CIVIL,10,FALSE)=0,0,VLOOKUP([5]Option!$G1,PRICE_CIVIL,10,FALSE))</definedName>
    <definedName name="USChrs1_Conduit">#N/A</definedName>
    <definedName name="USChrs1_MV_Cable">#N/A</definedName>
    <definedName name="USChrs1_Other">#N/A</definedName>
    <definedName name="USChrs1_tray">#N/A</definedName>
    <definedName name="uuuuuuuuuuuuuuuuuuu">#REF!</definedName>
    <definedName name="Values_Entered" localSheetId="0">IF(Loan_Amount*Interest_Rate*Loan_Years*Loan_Start&gt;0,1,0)</definedName>
    <definedName name="Values_Entered">IF(Loan_Amount*Interest_Rate*Loan_Years*Loan_Start&gt;0,1,0)</definedName>
    <definedName name="VALVE">#REF!</definedName>
    <definedName name="Variation" localSheetId="0" hidden="1">{#N/A,#N/A,FALSE,"SumD";#N/A,#N/A,FALSE,"ElecD";#N/A,#N/A,FALSE,"MechD";#N/A,#N/A,FALSE,"GeotD";#N/A,#N/A,FALSE,"PrcsD";#N/A,#N/A,FALSE,"TunnD";#N/A,#N/A,FALSE,"CivlD";#N/A,#N/A,FALSE,"NtwkD";#N/A,#N/A,FALSE,"EstgD";#N/A,#N/A,FALSE,"PEngD"}</definedName>
    <definedName name="Variation" hidden="1">{#N/A,#N/A,FALSE,"SumD";#N/A,#N/A,FALSE,"ElecD";#N/A,#N/A,FALSE,"MechD";#N/A,#N/A,FALSE,"GeotD";#N/A,#N/A,FALSE,"PrcsD";#N/A,#N/A,FALSE,"TunnD";#N/A,#N/A,FALSE,"CivlD";#N/A,#N/A,FALSE,"NtwkD";#N/A,#N/A,FALSE,"EstgD";#N/A,#N/A,FALSE,"PEngD"}</definedName>
    <definedName name="VCD">#REF!</definedName>
    <definedName name="VDSVDSd">'[4]Ra  stair'!#REF!</definedName>
    <definedName name="Vendor">'[47]w''t table'!$AE$2:$AF$5</definedName>
    <definedName name="VIEW">#REF!</definedName>
    <definedName name="VLV_DESUP_HTRS">#REF!</definedName>
    <definedName name="vv" localSheetId="0" hidden="1">{#N/A,#N/A,FALSE,"SumD";#N/A,#N/A,FALSE,"ElecD";#N/A,#N/A,FALSE,"MechD";#N/A,#N/A,FALSE,"GeotD";#N/A,#N/A,FALSE,"PrcsD";#N/A,#N/A,FALSE,"TunnD";#N/A,#N/A,FALSE,"CivlD";#N/A,#N/A,FALSE,"NtwkD";#N/A,#N/A,FALSE,"EstgD";#N/A,#N/A,FALSE,"PEngD"}</definedName>
    <definedName name="vv" hidden="1">{#N/A,#N/A,FALSE,"SumD";#N/A,#N/A,FALSE,"ElecD";#N/A,#N/A,FALSE,"MechD";#N/A,#N/A,FALSE,"GeotD";#N/A,#N/A,FALSE,"PrcsD";#N/A,#N/A,FALSE,"TunnD";#N/A,#N/A,FALSE,"CivlD";#N/A,#N/A,FALSE,"NtwkD";#N/A,#N/A,FALSE,"EstgD";#N/A,#N/A,FALSE,"PEngD"}</definedName>
    <definedName name="W">'[31]Drop-Down'!#REF!</definedName>
    <definedName name="WASTE_FACTOR">#REF!</definedName>
    <definedName name="WATER_ANAL_SYS">#REF!</definedName>
    <definedName name="WaterFeature">'[13]Ra  stair'!#REF!</definedName>
    <definedName name="WCAP">'[1]Raw Data'!$AK$201:$AK$260</definedName>
    <definedName name="WEIGHT">#REF!</definedName>
    <definedName name="weq" localSheetId="0"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etServices">'[13]Ra  stair'!#REF!</definedName>
    <definedName name="WOL">#REF!</definedName>
    <definedName name="Worsley_Alumina_Expansion_Project___23747">#REF!</definedName>
    <definedName name="wrn.all." localSheetId="0" hidden="1">{#N/A,#N/A,FALSE,"Pricing";#N/A,#N/A,FALSE,"Summary";#N/A,#N/A,FALSE,"CompProd";#N/A,#N/A,FALSE,"CompJobhrs";#N/A,#N/A,FALSE,"Escalation";#N/A,#N/A,FALSE,"Contingency";#N/A,#N/A,FALSE,"GM";#N/A,#N/A,FALSE,"CompWage";#N/A,#N/A,FALSE,"costSum"}</definedName>
    <definedName name="wrn.all." hidden="1">{#N/A,#N/A,FALSE,"Pricing";#N/A,#N/A,FALSE,"Summary";#N/A,#N/A,FALSE,"CompProd";#N/A,#N/A,FALSE,"CompJobhrs";#N/A,#N/A,FALSE,"Escalation";#N/A,#N/A,FALSE,"Contingency";#N/A,#N/A,FALSE,"GM";#N/A,#N/A,FALSE,"CompWage";#N/A,#N/A,FALSE,"costSum"}</definedName>
    <definedName name="wrn.all._.lines." localSheetId="0" hidden="1">{#N/A,#N/A,FALSE,"Summary";#N/A,#N/A,FALSE,"3TJ";#N/A,#N/A,FALSE,"3TN";#N/A,#N/A,FALSE,"3TP";#N/A,#N/A,FALSE,"3SJ";#N/A,#N/A,FALSE,"3CJ";#N/A,#N/A,FALSE,"3CN";#N/A,#N/A,FALSE,"3CP";#N/A,#N/A,FALSE,"3A"}</definedName>
    <definedName name="wrn.all._.lines." hidden="1">{#N/A,#N/A,FALSE,"Summary";#N/A,#N/A,FALSE,"3TJ";#N/A,#N/A,FALSE,"3TN";#N/A,#N/A,FALSE,"3TP";#N/A,#N/A,FALSE,"3SJ";#N/A,#N/A,FALSE,"3CJ";#N/A,#N/A,FALSE,"3CN";#N/A,#N/A,FALSE,"3CP";#N/A,#N/A,FALSE,"3A"}</definedName>
    <definedName name="wrn.Barbara._.Modular._.Indirects." localSheetId="0" hidden="1">{#N/A,#N/A,FALSE,"COVER";#N/A,#N/A,FALSE,"RECAP";#N/A,#N/A,FALSE,"SANTA BARBARA NONMANUAL";#N/A,#N/A,FALSE,"CEQUIP";#N/A,#N/A,FALSE,"WRATE";#N/A,#N/A,FALSE,"INDIRECT";#N/A,#N/A,FALSE,"TRAIN";#N/A,#N/A,FALSE,"MANLOADED SCHEDULE"}</definedName>
    <definedName name="wrn.Barbara._.Modular._.Indirects." hidden="1">{#N/A,#N/A,FALSE,"COVER";#N/A,#N/A,FALSE,"RECAP";#N/A,#N/A,FALSE,"SANTA BARBARA NONMANUAL";#N/A,#N/A,FALSE,"CEQUIP";#N/A,#N/A,FALSE,"WRATE";#N/A,#N/A,FALSE,"INDIRECT";#N/A,#N/A,FALSE,"TRAIN";#N/A,#N/A,FALSE,"MANLOADED SCHEDULE"}</definedName>
    <definedName name="wrn.CHIEF._.REVIEW." localSheetId="0" hidden="1">{#N/A,#N/A,FALSE,"Q&amp;AE";#N/A,#N/A,FALSE,"Params";#N/A,#N/A,FALSE,"ReconE";#N/A,#N/A,FALSE,"CostCompE";#N/A,#N/A,FALSE,"SummaryE";#N/A,#N/A,FALSE,"Detail";#N/A,#N/A,FALSE,"PayItem"}</definedName>
    <definedName name="wrn.CHIEF._.REVIEW." hidden="1">{#N/A,#N/A,FALSE,"Q&amp;AE";#N/A,#N/A,FALSE,"Params";#N/A,#N/A,FALSE,"ReconE";#N/A,#N/A,FALSE,"CostCompE";#N/A,#N/A,FALSE,"SummaryE";#N/A,#N/A,FALSE,"Detail";#N/A,#N/A,FALSE,"PayItem"}</definedName>
    <definedName name="wrn.CIRCUITS." localSheetId="0" hidden="1">{"DBANK",#N/A,FALSE,"PriceE";"CKTS",#N/A,FALSE,"PriceE"}</definedName>
    <definedName name="wrn.CIRCUITS." hidden="1">{"DBANK",#N/A,FALSE,"PriceE";"CKTS",#N/A,FALSE,"PriceE"}</definedName>
    <definedName name="wrn.COST_SHEETS." localSheetId="0" hidden="1">{#N/A,#N/A,FALSE,"WBS 1.06";#N/A,#N/A,FALSE,"WBS 1.14";#N/A,#N/A,FALSE,"WBS 1.17";#N/A,#N/A,FALSE,"WBS 1.18"}</definedName>
    <definedName name="wrn.COST_SHEETS." hidden="1">{#N/A,#N/A,FALSE,"WBS 1.06";#N/A,#N/A,FALSE,"WBS 1.14";#N/A,#N/A,FALSE,"WBS 1.17";#N/A,#N/A,FALSE,"WBS 1.18"}</definedName>
    <definedName name="wrn.FINAL._.ESTIMATE." localSheetId="0" hidden="1">{#N/A,#N/A,FALSE,"ProjInfo";#N/A,#N/A,FALSE,"Params";#N/A,#N/A,FALSE,"Q&amp;AE";#N/A,#N/A,FALSE,"CostCompE";#N/A,#N/A,FALSE,"SummaryE";#N/A,#N/A,FALSE,"PayItem";#N/A,#N/A,FALSE,"Detail";#N/A,#N/A,FALSE,"ReconE"}</definedName>
    <definedName name="wrn.FINAL._.ESTIMATE." hidden="1">{#N/A,#N/A,FALSE,"ProjInfo";#N/A,#N/A,FALSE,"Params";#N/A,#N/A,FALSE,"Q&amp;AE";#N/A,#N/A,FALSE,"CostCompE";#N/A,#N/A,FALSE,"SummaryE";#N/A,#N/A,FALSE,"PayItem";#N/A,#N/A,FALSE,"Detail";#N/A,#N/A,FALSE,"ReconE"}</definedName>
    <definedName name="wrn.Fuel._.oil._.option." localSheetId="0" hidden="1">{"FUEL OIL",#N/A,FALSE,"Option"}</definedName>
    <definedName name="wrn.Fuel._.oil._.option." hidden="1">{"FUEL OIL",#N/A,FALSE,"Option"}</definedName>
    <definedName name="wrn.PrintallD." localSheetId="0"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0"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Redundant._.Equipment._.Option." localSheetId="0" hidden="1">{"pumps",#N/A,FALSE,"Option"}</definedName>
    <definedName name="wrn.Redundant._.Equipment._.Option." hidden="1">{"pumps",#N/A,FALSE,"Option"}</definedName>
    <definedName name="wrn.STG._.BLDG._.ENCLOSURE." localSheetId="0" hidden="1">{"turbine",#N/A,FALSE,"Option"}</definedName>
    <definedName name="wrn.STG._.BLDG._.ENCLOSURE." hidden="1">{"turbine",#N/A,FALSE,"Option"}</definedName>
    <definedName name="wrn.struckgi." localSheetId="0" hidden="1">{#N/A,#N/A,TRUE,"arnitower";#N/A,#N/A,TRUE,"arnigarage "}</definedName>
    <definedName name="wrn.struckgi." hidden="1">{#N/A,#N/A,TRUE,"arnitower";#N/A,#N/A,TRUE,"arnigarage "}</definedName>
    <definedName name="wrn.WHOUSE._.CT." localSheetId="0" hidden="1">{"WESTINGHOUSE",#N/A,FALSE,"Option"}</definedName>
    <definedName name="wrn.WHOUSE._.CT." hidden="1">{"WESTINGHOUSE",#N/A,FALSE,"Option"}</definedName>
    <definedName name="X" localSheetId="0" hidden="1">{#N/A,#N/A,FALSE,"SumD";#N/A,#N/A,FALSE,"ElecD";#N/A,#N/A,FALSE,"MechD";#N/A,#N/A,FALSE,"GeotD";#N/A,#N/A,FALSE,"PrcsD";#N/A,#N/A,FALSE,"TunnD";#N/A,#N/A,FALSE,"CivlD";#N/A,#N/A,FALSE,"NtwkD";#N/A,#N/A,FALSE,"EstgD";#N/A,#N/A,FALSE,"PEngD"}</definedName>
    <definedName name="X" hidden="1">{#N/A,#N/A,FALSE,"SumD";#N/A,#N/A,FALSE,"ElecD";#N/A,#N/A,FALSE,"MechD";#N/A,#N/A,FALSE,"GeotD";#N/A,#N/A,FALSE,"PrcsD";#N/A,#N/A,FALSE,"TunnD";#N/A,#N/A,FALSE,"CivlD";#N/A,#N/A,FALSE,"NtwkD";#N/A,#N/A,FALSE,"EstgD";#N/A,#N/A,FALSE,"PEngD"}</definedName>
    <definedName name="xc" localSheetId="0"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L2CAD_2005061913152000">#REF!,#REF!,#REF!</definedName>
    <definedName name="XL2CAD_2005061913163600">#REF!</definedName>
    <definedName name="XL2CAD_2005061913194300">#REF!</definedName>
    <definedName name="XL2CAD_2005061913321900">#REF!</definedName>
    <definedName name="XL2CAD_2005061913414800">#REF!,#REF!</definedName>
    <definedName name="XL2CAD_2005061913580000">#REF!</definedName>
    <definedName name="XL2CAD_2005061915342900">#REF!</definedName>
    <definedName name="XL2CAD_2005061915585800">#REF!</definedName>
    <definedName name="XL2CAD_2005061917490500">#REF!</definedName>
    <definedName name="XL2CAD_2005062317071000">#REF!</definedName>
    <definedName name="XL2CAD_2006022314272500">#REF!</definedName>
    <definedName name="XL2CAD_2006022314355100">#REF!</definedName>
    <definedName name="XL2CAD_2006022316174600">#REF!</definedName>
    <definedName name="XL2CAD_2006022411151400">#REF!</definedName>
    <definedName name="XL2CAD_2006062916140700">#REF!</definedName>
    <definedName name="XL2CAD_2006092118095000">#REF!</definedName>
    <definedName name="XL2CAD_2006100615361000">#REF!</definedName>
    <definedName name="XL2CAD_2006100615373400">#REF!</definedName>
    <definedName name="XL2CAD_2006121312281700">#REF!</definedName>
    <definedName name="XL2CAD_2006121408364300">#REF!</definedName>
    <definedName name="XL2CAD_2006121410094300">#REF!</definedName>
    <definedName name="XL2CAD_2006121410473400">#REF!</definedName>
    <definedName name="XL2CAD_2006121410523800">#REF!</definedName>
    <definedName name="XL2CAD_2006121410591000">#REF!</definedName>
    <definedName name="XL2CAD_2006121414245500">#REF!</definedName>
    <definedName name="XL2CAD_2007082711051200">#REF!</definedName>
    <definedName name="XL2CAD_2007101219303900">#REF!</definedName>
    <definedName name="XL2CAD_2008030614382200">#REF!</definedName>
    <definedName name="XL2CAD_2008032823412600">#REF!</definedName>
    <definedName name="XL2CAD_2008040917460300">#REF!</definedName>
    <definedName name="XL2CAD_2008041715245070">#REF!</definedName>
    <definedName name="XL2CAD_2008041715291770">#REF!</definedName>
    <definedName name="XL2CAD_2008041715311470">#REF!</definedName>
    <definedName name="XL2CAD_2008041715315953">#REF!</definedName>
    <definedName name="XL2CAD_2008041715332570">#REF!</definedName>
    <definedName name="xls" localSheetId="0" hidden="1">{#N/A,#N/A,FALSE,"SumD";#N/A,#N/A,FALSE,"ElecD";#N/A,#N/A,FALSE,"MechD";#N/A,#N/A,FALSE,"GeotD";#N/A,#N/A,FALSE,"PrcsD";#N/A,#N/A,FALSE,"TunnD";#N/A,#N/A,FALSE,"CivlD";#N/A,#N/A,FALSE,"NtwkD";#N/A,#N/A,FALSE,"EstgD";#N/A,#N/A,FALSE,"PEngD"}</definedName>
    <definedName name="xls" hidden="1">{#N/A,#N/A,FALSE,"SumD";#N/A,#N/A,FALSE,"ElecD";#N/A,#N/A,FALSE,"MechD";#N/A,#N/A,FALSE,"GeotD";#N/A,#N/A,FALSE,"PrcsD";#N/A,#N/A,FALSE,"TunnD";#N/A,#N/A,FALSE,"CivlD";#N/A,#N/A,FALSE,"NtwkD";#N/A,#N/A,FALSE,"EstgD";#N/A,#N/A,FALSE,"PEngD"}</definedName>
    <definedName name="XMTRS">#REF!</definedName>
    <definedName name="xx" localSheetId="0"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 localSheetId="0">IF(VLOOKUP(#REF!,PRICE_CIVIL,1,FALSE)=0,0,VLOOKUP(#REF!,PRICE_CIVIL,2,FALSE))</definedName>
    <definedName name="xxx">IF(VLOOKUP(#REF!,PRICE_CIVIL,1,FALSE)=0,0,VLOOKUP(#REF!,PRICE_CIVIL,2,FALSE))</definedName>
    <definedName name="xxxxxx">#REF!</definedName>
    <definedName name="y_strainer">#REF!</definedName>
    <definedName name="yandudes">'[1]Raw Data'!#REF!</definedName>
    <definedName name="YARD_INS" localSheetId="0">IF(#REF!="INS",VLOOKUP(#REF!,InsY,HLOOKUP(#REF!,YARD,2)+1,FALSE),0)</definedName>
    <definedName name="YARD_INS">IF(#REF!="INS",VLOOKUP(#REF!,InsY,HLOOKUP(#REF!,YARD,2)+1,FALSE),0)</definedName>
    <definedName name="YARD_LAB" localSheetId="0">(VLOOKUP(#REF!,YARDLAB,HLOOKUP(#REF!,YARD,2),FALSE)+(VLOOKUP(#REF!,YARDLAB,HLOOKUP(#REF!,YARD,2)+1,FALSE)-VLOOKUP(#REF!,YARDLAB,HLOOKUP(#REF!,YARD,2),FALSE))*(#REF!-HLOOKUP(#REF!,YARD,1))/(HLOOKUP(#REF!+2,YARD,1)-HLOOKUP(#REF!,YARD,1)))</definedName>
    <definedName name="YARD_LAB">(VLOOKUP(#REF!,YARDLAB,HLOOKUP(#REF!,YARD,2),FALSE)+(VLOOKUP(#REF!,YARDLAB,HLOOKUP(#REF!,YARD,2)+1,FALSE)-VLOOKUP(#REF!,YARDLAB,HLOOKUP(#REF!,YARD,2),FALSE))*(#REF!-HLOOKUP(#REF!,YARD,1))/(HLOOKUP(#REF!+2,YARD,1)-HLOOKUP(#REF!,YARD,1)))</definedName>
    <definedName name="YARD_MAT" localSheetId="0">VLOOKUP(#REF!,YARDMAT,HLOOKUP(#REF!,YARD,2)+1,FALSE)+(VLOOKUP(#REF!,YARDMAT,HLOOKUP(#REF!,YARD,2)+1+1,FALSE)-VLOOKUP(#REF!,YARDMAT,HLOOKUP(#REF!,YARD,2)+1,FALSE))*(#REF!-HLOOKUP(#REF!,YARD,1))/(HLOOKUP(#REF!+2,YARD,1)-HLOOKUP(#REF!,YARD,1))</definedName>
    <definedName name="YARD_MAT">VLOOKUP(#REF!,YARDMAT,HLOOKUP(#REF!,YARD,2)+1,FALSE)+(VLOOKUP(#REF!,YARDMAT,HLOOKUP(#REF!,YARD,2)+1+1,FALSE)-VLOOKUP(#REF!,YARDMAT,HLOOKUP(#REF!,YARD,2)+1,FALSE))*(#REF!-HLOOKUP(#REF!,YARD,1))/(HLOOKUP(#REF!+2,YARD,1)-HLOOKUP(#REF!,YARD,1))</definedName>
    <definedName name="Year">#REF!</definedName>
    <definedName name="z">#REF!</definedName>
    <definedName name="ze">#REF!</definedName>
    <definedName name="Zone_eff_dis">#REF!</definedName>
    <definedName name="Zone_impres_MI">#REF!</definedName>
    <definedName name="zone_saisie">#REF!,#REF!,#REF!,#REF!</definedName>
    <definedName name="zpr">#REF!</definedName>
    <definedName name="zse" localSheetId="0"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x">#REF!</definedName>
    <definedName name="zy">#REF!</definedName>
    <definedName name="zz" localSheetId="0" hidden="1">{#N/A,#N/A,FALSE,"SumD";#N/A,#N/A,FALSE,"ElecD";#N/A,#N/A,FALSE,"MechD";#N/A,#N/A,FALSE,"GeotD";#N/A,#N/A,FALSE,"PrcsD";#N/A,#N/A,FALSE,"TunnD";#N/A,#N/A,FALSE,"CivlD";#N/A,#N/A,FALSE,"NtwkD";#N/A,#N/A,FALSE,"EstgD";#N/A,#N/A,FALSE,"PEngD"}</definedName>
    <definedName name="zz" hidden="1">{#N/A,#N/A,FALSE,"SumD";#N/A,#N/A,FALSE,"ElecD";#N/A,#N/A,FALSE,"MechD";#N/A,#N/A,FALSE,"GeotD";#N/A,#N/A,FALSE,"PrcsD";#N/A,#N/A,FALSE,"TunnD";#N/A,#N/A,FALSE,"CivlD";#N/A,#N/A,FALSE,"NtwkD";#N/A,#N/A,FALSE,"EstgD";#N/A,#N/A,FALSE,"PEngD"}</definedName>
    <definedName name="건축">#REF!</definedName>
    <definedName name="공종">#REF!</definedName>
    <definedName name="구분">#REF!</definedName>
    <definedName name="기계">#REF!</definedName>
    <definedName name="기타">#REF!</definedName>
    <definedName name="뚜껑">[48]C3!#REF!</definedName>
    <definedName name="사진">#REF!</definedName>
    <definedName name="소모비">#REF!</definedName>
    <definedName name="작업계획">#REF!</definedName>
    <definedName name="전기계장">#REF!</definedName>
    <definedName name="중기">#REF!</definedName>
    <definedName name="집계SHEET">[49]당초!#REF!</definedName>
    <definedName name="ㅌ">'[50]#3E1_GCR'!#REF!</definedName>
    <definedName name="토목">#REF!</definedName>
    <definedName name="표지1">#REF!</definedName>
    <definedName name="空調労務割掛">#N/A</definedName>
    <definedName name="空調継手・支持金物">[51]C1ㅇ!#REF!</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9" i="1" l="1"/>
  <c r="E52" i="1"/>
  <c r="E51" i="1"/>
  <c r="E50" i="1"/>
  <c r="E49" i="1"/>
  <c r="E48" i="1"/>
  <c r="E47" i="1"/>
  <c r="E46" i="1"/>
  <c r="E45" i="1"/>
  <c r="L44" i="1"/>
  <c r="E42" i="1"/>
  <c r="E41" i="1"/>
  <c r="L34" i="1"/>
  <c r="E34" i="1"/>
  <c r="E33" i="1"/>
  <c r="E32" i="1"/>
  <c r="E31" i="1"/>
  <c r="J30" i="1"/>
  <c r="I31" i="1" s="1"/>
  <c r="J31" i="1" s="1"/>
  <c r="I30" i="1"/>
  <c r="E29" i="1"/>
  <c r="E28" i="1"/>
  <c r="L27" i="1"/>
  <c r="E27" i="1"/>
  <c r="J26" i="1"/>
  <c r="I26" i="1"/>
  <c r="E26" i="1"/>
  <c r="J25" i="1"/>
  <c r="I29" i="1" s="1"/>
  <c r="J29" i="1" s="1"/>
  <c r="E25" i="1"/>
  <c r="E24" i="1"/>
  <c r="L23" i="1"/>
  <c r="E23" i="1"/>
  <c r="L22" i="1"/>
  <c r="E22" i="1"/>
  <c r="E21" i="1"/>
  <c r="E20" i="1"/>
  <c r="E19" i="1"/>
  <c r="E18" i="1"/>
  <c r="E17" i="1"/>
  <c r="E16" i="1"/>
  <c r="E15" i="1"/>
  <c r="E14" i="1"/>
  <c r="E13" i="1"/>
  <c r="E12" i="1"/>
  <c r="E11" i="1"/>
  <c r="A11" i="1"/>
  <c r="A12" i="1" s="1"/>
  <c r="A13" i="1" s="1"/>
  <c r="A14" i="1" s="1"/>
  <c r="A15" i="1" s="1"/>
  <c r="A16" i="1" s="1"/>
  <c r="A17" i="1" s="1"/>
  <c r="A18" i="1" s="1"/>
  <c r="A19" i="1" s="1"/>
  <c r="A20" i="1" s="1"/>
  <c r="A21" i="1" s="1"/>
  <c r="A22" i="1" s="1"/>
  <c r="A23" i="1" s="1"/>
  <c r="A24" i="1" s="1"/>
  <c r="I10" i="1"/>
  <c r="J10" i="1" s="1"/>
  <c r="I11" i="1" s="1"/>
  <c r="J11" i="1" s="1"/>
  <c r="I12" i="1" s="1"/>
  <c r="J12" i="1" s="1"/>
  <c r="I13" i="1" s="1"/>
  <c r="J13" i="1" s="1"/>
  <c r="I14" i="1" s="1"/>
  <c r="J14" i="1" s="1"/>
  <c r="I15" i="1" s="1"/>
  <c r="J15" i="1" s="1"/>
  <c r="I16" i="1" s="1"/>
  <c r="J16" i="1" s="1"/>
  <c r="I17" i="1" s="1"/>
  <c r="J17" i="1" s="1"/>
  <c r="I18" i="1" s="1"/>
  <c r="J18" i="1" s="1"/>
  <c r="I19" i="1" s="1"/>
  <c r="J19" i="1" s="1"/>
  <c r="I20" i="1" s="1"/>
  <c r="J20" i="1" s="1"/>
  <c r="I21" i="1" s="1"/>
  <c r="J21" i="1" s="1"/>
  <c r="I23" i="1" s="1"/>
  <c r="J23" i="1" s="1"/>
  <c r="I9" i="1"/>
  <c r="J9" i="1" s="1"/>
  <c r="O5" i="1"/>
  <c r="P5" i="1" s="1"/>
  <c r="L3" i="1"/>
  <c r="L4" i="1" s="1"/>
  <c r="I24" i="1" l="1"/>
  <c r="J24" i="1" s="1"/>
  <c r="A26" i="1"/>
  <c r="A27" i="1" s="1"/>
  <c r="A28" i="1" s="1"/>
  <c r="A29" i="1" s="1"/>
  <c r="A30" i="1" s="1"/>
  <c r="A31" i="1" s="1"/>
  <c r="A32" i="1" s="1"/>
  <c r="A33" i="1" s="1"/>
  <c r="A34" i="1" s="1"/>
  <c r="A35" i="1" s="1"/>
  <c r="A36" i="1" s="1"/>
  <c r="A37" i="1" s="1"/>
  <c r="A38" i="1" s="1"/>
  <c r="A39" i="1" s="1"/>
  <c r="A40" i="1" s="1"/>
  <c r="A25" i="1"/>
  <c r="I27" i="1"/>
  <c r="J27" i="1" s="1"/>
  <c r="I34" i="1" s="1"/>
  <c r="J34" i="1" s="1"/>
  <c r="I28" i="1"/>
  <c r="J28" i="1" s="1"/>
  <c r="I32" i="1"/>
  <c r="I35" i="1"/>
  <c r="J35" i="1" s="1"/>
  <c r="I36" i="1" s="1"/>
  <c r="J36" i="1" s="1"/>
  <c r="I37" i="1" s="1"/>
  <c r="J37" i="1" s="1"/>
  <c r="I38" i="1" s="1"/>
  <c r="Q5" i="1"/>
  <c r="P6" i="1"/>
  <c r="O6" i="1"/>
  <c r="O4" i="1"/>
  <c r="I22" i="1"/>
  <c r="J22" i="1" s="1"/>
  <c r="I33" i="1" l="1"/>
  <c r="J33" i="1" s="1"/>
  <c r="J32" i="1"/>
  <c r="R5" i="1"/>
  <c r="Q6" i="1"/>
  <c r="I39" i="1"/>
  <c r="J39" i="1" s="1"/>
  <c r="J38" i="1"/>
  <c r="I40" i="1"/>
  <c r="J40" i="1" s="1"/>
  <c r="A41" i="1"/>
  <c r="A42" i="1"/>
  <c r="A43" i="1" s="1"/>
  <c r="A44" i="1" s="1"/>
  <c r="A45" i="1" s="1"/>
  <c r="A46" i="1" s="1"/>
  <c r="A47" i="1" s="1"/>
  <c r="A48" i="1" s="1"/>
  <c r="A49" i="1" s="1"/>
  <c r="A50" i="1" s="1"/>
  <c r="A51" i="1" s="1"/>
  <c r="I41" i="1" l="1"/>
  <c r="J41" i="1" s="1"/>
  <c r="I42" i="1"/>
  <c r="R6" i="1"/>
  <c r="S5" i="1"/>
  <c r="T5" i="1" l="1"/>
  <c r="S6" i="1"/>
  <c r="I43" i="1"/>
  <c r="J42" i="1"/>
  <c r="J43" i="1" l="1"/>
  <c r="I44" i="1"/>
  <c r="I48" i="1"/>
  <c r="U5" i="1"/>
  <c r="T6" i="1"/>
  <c r="I49" i="1" l="1"/>
  <c r="J48" i="1"/>
  <c r="I45" i="1"/>
  <c r="J44" i="1"/>
  <c r="U6" i="1"/>
  <c r="V5" i="1"/>
  <c r="V4" i="1" l="1"/>
  <c r="W5" i="1"/>
  <c r="V6" i="1"/>
  <c r="J45" i="1"/>
  <c r="I46" i="1"/>
  <c r="J49" i="1"/>
  <c r="I50" i="1"/>
  <c r="J50" i="1" s="1"/>
  <c r="I52" i="1" l="1"/>
  <c r="J52" i="1" s="1"/>
  <c r="I51" i="1"/>
  <c r="J51" i="1" s="1"/>
  <c r="I47" i="1"/>
  <c r="J47" i="1" s="1"/>
  <c r="J46" i="1"/>
  <c r="X5" i="1"/>
  <c r="W6" i="1"/>
  <c r="Y5" i="1" l="1"/>
  <c r="X6" i="1"/>
  <c r="Z5" i="1" l="1"/>
  <c r="Y6" i="1"/>
  <c r="Z6" i="1" l="1"/>
  <c r="AA5" i="1"/>
  <c r="AA6" i="1" l="1"/>
  <c r="AB5" i="1"/>
  <c r="AC5" i="1" l="1"/>
  <c r="AB6" i="1"/>
  <c r="AC4" i="1" l="1"/>
  <c r="AD5" i="1"/>
  <c r="AC6" i="1"/>
  <c r="AE5" i="1" l="1"/>
  <c r="AD6" i="1"/>
  <c r="AF5" i="1" l="1"/>
  <c r="AE6" i="1"/>
  <c r="AG5" i="1" l="1"/>
  <c r="AF6" i="1"/>
  <c r="AH5" i="1" l="1"/>
  <c r="AG6" i="1"/>
  <c r="AH6" i="1" l="1"/>
  <c r="AI5" i="1"/>
  <c r="AJ5" i="1" l="1"/>
  <c r="AI6" i="1"/>
  <c r="AJ4" i="1" l="1"/>
  <c r="AK5" i="1"/>
  <c r="AJ6" i="1"/>
  <c r="AK6" i="1" l="1"/>
  <c r="AL5" i="1"/>
  <c r="AM5" i="1" l="1"/>
  <c r="AL6" i="1"/>
  <c r="AN5" i="1" l="1"/>
  <c r="AM6" i="1"/>
  <c r="AO5" i="1" l="1"/>
  <c r="AN6" i="1"/>
  <c r="AP5" i="1" l="1"/>
  <c r="AO6" i="1"/>
  <c r="AP6" i="1" l="1"/>
  <c r="AQ5" i="1"/>
  <c r="AR5" i="1" l="1"/>
  <c r="AQ4" i="1"/>
  <c r="AQ6" i="1"/>
  <c r="AR6" i="1" l="1"/>
  <c r="AS5" i="1"/>
  <c r="AT5" i="1" l="1"/>
  <c r="AS6" i="1"/>
  <c r="AU5" i="1" l="1"/>
  <c r="AT6" i="1"/>
  <c r="AV5" i="1" l="1"/>
  <c r="AU6" i="1"/>
  <c r="AW5" i="1" l="1"/>
  <c r="AV6" i="1"/>
  <c r="AX5" i="1" l="1"/>
  <c r="AW6" i="1"/>
  <c r="AX6" i="1" l="1"/>
  <c r="AY5" i="1"/>
  <c r="AX4" i="1"/>
  <c r="AZ5" i="1" l="1"/>
  <c r="AY6" i="1"/>
  <c r="BA5" i="1" l="1"/>
  <c r="AZ6" i="1"/>
  <c r="BA6" i="1" l="1"/>
  <c r="BB5" i="1"/>
  <c r="BC5" i="1" l="1"/>
  <c r="BB6" i="1"/>
  <c r="BD5" i="1" l="1"/>
  <c r="BC6" i="1"/>
  <c r="BE5" i="1" l="1"/>
  <c r="BD6" i="1"/>
  <c r="BF5" i="1" l="1"/>
  <c r="BE6" i="1"/>
  <c r="BE4" i="1"/>
  <c r="BF6" i="1" l="1"/>
  <c r="BG5" i="1"/>
  <c r="BG6" i="1" l="1"/>
  <c r="BH5" i="1"/>
  <c r="BI5" i="1" l="1"/>
  <c r="BH6" i="1"/>
  <c r="BJ5" i="1" l="1"/>
  <c r="BI6" i="1"/>
  <c r="BK5" i="1" l="1"/>
  <c r="BJ6" i="1"/>
  <c r="BL5" i="1" l="1"/>
  <c r="BK6" i="1"/>
  <c r="BM5" i="1" l="1"/>
  <c r="BL6" i="1"/>
  <c r="BL4" i="1"/>
  <c r="BN5" i="1" l="1"/>
  <c r="BM6" i="1"/>
  <c r="BN6" i="1" l="1"/>
  <c r="BO5" i="1"/>
  <c r="BP5" i="1" l="1"/>
  <c r="BO6" i="1"/>
  <c r="BQ5" i="1" l="1"/>
  <c r="BP6" i="1"/>
  <c r="BQ6" i="1" l="1"/>
  <c r="BR5" i="1"/>
  <c r="BS5" i="1" l="1"/>
  <c r="BR6" i="1"/>
  <c r="BS4" i="1" l="1"/>
  <c r="BT5" i="1"/>
  <c r="BS6" i="1"/>
  <c r="BU5" i="1" l="1"/>
  <c r="BT6" i="1"/>
  <c r="BV5" i="1" l="1"/>
  <c r="BU6" i="1"/>
  <c r="BV6" i="1" l="1"/>
  <c r="BW5" i="1"/>
  <c r="BX5" i="1" l="1"/>
  <c r="BW6" i="1"/>
  <c r="BX6" i="1" l="1"/>
  <c r="BY5" i="1"/>
  <c r="BZ5" i="1" l="1"/>
  <c r="BY6" i="1"/>
  <c r="BZ4" i="1" l="1"/>
  <c r="CA5" i="1"/>
  <c r="BZ6" i="1"/>
  <c r="CB5" i="1" l="1"/>
  <c r="CA6" i="1"/>
  <c r="CC5" i="1" l="1"/>
  <c r="CB6" i="1"/>
  <c r="CD5" i="1" l="1"/>
  <c r="CC6" i="1"/>
  <c r="CD6" i="1" l="1"/>
  <c r="CE5" i="1"/>
  <c r="CF5" i="1" l="1"/>
  <c r="CE6" i="1"/>
  <c r="CG5" i="1" l="1"/>
  <c r="CF6" i="1"/>
  <c r="CG4" i="1" l="1"/>
  <c r="CG6" i="1"/>
  <c r="CH5" i="1"/>
  <c r="CI5" i="1" l="1"/>
  <c r="CH6" i="1"/>
  <c r="CJ5" i="1" l="1"/>
  <c r="CI6" i="1"/>
  <c r="CK5" i="1" l="1"/>
  <c r="CJ6" i="1"/>
  <c r="CL5" i="1" l="1"/>
  <c r="CK6" i="1"/>
  <c r="CL6" i="1" l="1"/>
  <c r="CM5" i="1"/>
  <c r="CM6" i="1" l="1"/>
  <c r="CN5" i="1"/>
  <c r="CN4" i="1" l="1"/>
  <c r="CN6" i="1"/>
  <c r="CO5" i="1"/>
  <c r="CP5" i="1" l="1"/>
  <c r="CO6" i="1"/>
  <c r="CQ5" i="1" l="1"/>
  <c r="CP6" i="1"/>
  <c r="CR5" i="1" l="1"/>
  <c r="CQ6" i="1"/>
  <c r="CS5" i="1" l="1"/>
  <c r="CR6" i="1"/>
  <c r="CT5" i="1" l="1"/>
  <c r="CS6" i="1"/>
  <c r="CT6" i="1" l="1"/>
  <c r="CU5" i="1"/>
  <c r="CV5" i="1" l="1"/>
  <c r="CU6" i="1"/>
  <c r="CU4" i="1"/>
  <c r="CW5" i="1" l="1"/>
  <c r="CV6" i="1"/>
  <c r="CW6" i="1" l="1"/>
  <c r="CX5" i="1"/>
  <c r="CY5" i="1" l="1"/>
  <c r="CX6" i="1"/>
  <c r="CZ5" i="1" l="1"/>
  <c r="CY6" i="1"/>
  <c r="DA5" i="1" l="1"/>
  <c r="CZ6" i="1"/>
  <c r="DB5" i="1" l="1"/>
  <c r="DA6" i="1"/>
  <c r="DB6" i="1" l="1"/>
  <c r="DC5" i="1"/>
  <c r="DB4" i="1"/>
  <c r="DC6" i="1" l="1"/>
  <c r="DD5" i="1"/>
  <c r="DE5" i="1" l="1"/>
  <c r="DD6" i="1"/>
  <c r="DF5" i="1" l="1"/>
  <c r="DE6" i="1"/>
  <c r="DG5" i="1" l="1"/>
  <c r="DF6" i="1"/>
  <c r="DH5" i="1" l="1"/>
  <c r="DG6" i="1"/>
  <c r="DI5" i="1" l="1"/>
  <c r="DH6" i="1"/>
  <c r="DJ5" i="1" l="1"/>
  <c r="DI6" i="1"/>
  <c r="DI4" i="1"/>
  <c r="DJ6" i="1" l="1"/>
  <c r="DK5" i="1"/>
  <c r="DL5" i="1" l="1"/>
  <c r="DK6" i="1"/>
  <c r="DM5" i="1" l="1"/>
  <c r="DL6" i="1"/>
  <c r="DM6" i="1" l="1"/>
  <c r="DN5" i="1"/>
  <c r="DO5" i="1" l="1"/>
  <c r="DN6" i="1"/>
  <c r="DP5" i="1" l="1"/>
  <c r="DO6" i="1"/>
  <c r="DQ5" i="1" l="1"/>
  <c r="DP6" i="1"/>
  <c r="DP4" i="1"/>
  <c r="DR5" i="1" l="1"/>
  <c r="DQ6" i="1"/>
  <c r="DR6" i="1" l="1"/>
  <c r="DS5" i="1"/>
  <c r="DT5" i="1" l="1"/>
  <c r="DS6" i="1"/>
  <c r="DU5" i="1" l="1"/>
  <c r="DT6" i="1"/>
  <c r="DV5" i="1" l="1"/>
  <c r="DU6" i="1"/>
  <c r="DW5" i="1" l="1"/>
  <c r="DV6" i="1"/>
  <c r="DW4" i="1" l="1"/>
  <c r="DX5" i="1"/>
  <c r="DW6" i="1"/>
  <c r="DY5" i="1" l="1"/>
  <c r="DX6" i="1"/>
  <c r="DZ5" i="1" l="1"/>
  <c r="DY6" i="1"/>
  <c r="DZ6" i="1" l="1"/>
  <c r="EA5" i="1"/>
  <c r="EB5" i="1" l="1"/>
  <c r="EA6" i="1"/>
  <c r="EC5" i="1" l="1"/>
  <c r="EB6" i="1"/>
  <c r="EC6" i="1" l="1"/>
  <c r="ED5" i="1"/>
  <c r="ED4" i="1" l="1"/>
  <c r="EE5" i="1"/>
  <c r="ED6" i="1"/>
  <c r="EF5" i="1" l="1"/>
  <c r="EE6" i="1"/>
  <c r="EG5" i="1" l="1"/>
  <c r="EF6" i="1"/>
  <c r="EH5" i="1" l="1"/>
  <c r="EG6" i="1"/>
  <c r="EH6" i="1" l="1"/>
  <c r="EI5" i="1"/>
  <c r="EI6" i="1" l="1"/>
  <c r="EJ5" i="1"/>
  <c r="EJ6" i="1" l="1"/>
  <c r="EK5" i="1"/>
  <c r="EK4" i="1" l="1"/>
  <c r="EL5" i="1"/>
  <c r="EK6" i="1"/>
  <c r="EM5" i="1" l="1"/>
  <c r="EL6" i="1"/>
  <c r="EN5" i="1" l="1"/>
  <c r="EM6" i="1"/>
  <c r="EO5" i="1" l="1"/>
  <c r="EN6" i="1"/>
  <c r="EP5" i="1" l="1"/>
  <c r="EO6" i="1"/>
  <c r="EP6" i="1" l="1"/>
  <c r="EQ5" i="1"/>
  <c r="ER5" i="1" l="1"/>
  <c r="EQ6" i="1"/>
  <c r="ER4" i="1" l="1"/>
  <c r="ES5" i="1"/>
  <c r="ER6" i="1"/>
  <c r="ES6" i="1" l="1"/>
  <c r="ET5" i="1"/>
  <c r="EU5" i="1" l="1"/>
  <c r="ET6" i="1"/>
  <c r="EV5" i="1" l="1"/>
  <c r="EU6" i="1"/>
  <c r="EW5" i="1" l="1"/>
  <c r="EV6" i="1"/>
  <c r="EX5" i="1" l="1"/>
  <c r="EW6" i="1"/>
  <c r="EX6" i="1" l="1"/>
  <c r="EY5" i="1"/>
  <c r="EY6" i="1" l="1"/>
  <c r="EY4" i="1"/>
  <c r="EZ5" i="1"/>
  <c r="EZ6" i="1" l="1"/>
  <c r="FA5" i="1"/>
  <c r="FB5" i="1" l="1"/>
  <c r="FA6" i="1"/>
  <c r="FB6" i="1" l="1"/>
  <c r="FC5" i="1"/>
  <c r="FD5" i="1" l="1"/>
  <c r="FC6" i="1"/>
  <c r="FE5" i="1" l="1"/>
  <c r="FD6" i="1"/>
  <c r="FF5" i="1" l="1"/>
  <c r="FE6" i="1"/>
  <c r="FF6" i="1" l="1"/>
  <c r="FF4" i="1"/>
  <c r="FG5" i="1"/>
  <c r="FH5" i="1" l="1"/>
  <c r="FG6" i="1"/>
  <c r="FI5" i="1" l="1"/>
  <c r="FH6" i="1"/>
  <c r="FI6" i="1" l="1"/>
  <c r="FJ5" i="1"/>
  <c r="FJ6" i="1" l="1"/>
  <c r="FK5" i="1"/>
  <c r="FL5" i="1" l="1"/>
  <c r="FK6" i="1"/>
  <c r="FM5" i="1" l="1"/>
  <c r="FL6" i="1"/>
  <c r="FN5" i="1" l="1"/>
  <c r="FM6" i="1"/>
  <c r="FM4" i="1"/>
  <c r="FN6" i="1" l="1"/>
  <c r="FO5" i="1"/>
  <c r="FO6" i="1" l="1"/>
  <c r="FP5" i="1"/>
  <c r="FQ5" i="1" l="1"/>
  <c r="FP6" i="1"/>
  <c r="FQ6" i="1" l="1"/>
  <c r="FR5" i="1"/>
  <c r="FR6" i="1" l="1"/>
  <c r="FS5" i="1"/>
  <c r="FT5" i="1" l="1"/>
  <c r="FS6" i="1"/>
  <c r="FU5" i="1" l="1"/>
  <c r="FT6" i="1"/>
  <c r="FT4" i="1"/>
  <c r="FV5" i="1" l="1"/>
  <c r="FU6" i="1"/>
  <c r="FV6" i="1" l="1"/>
  <c r="FW5" i="1"/>
  <c r="FX5" i="1" l="1"/>
  <c r="FW6" i="1"/>
  <c r="FY5" i="1" l="1"/>
  <c r="FX6" i="1"/>
  <c r="FY6" i="1" l="1"/>
  <c r="FZ5" i="1"/>
  <c r="FZ6" i="1" l="1"/>
  <c r="GA5" i="1"/>
  <c r="GB5" i="1" l="1"/>
  <c r="GA4" i="1"/>
  <c r="GA6" i="1"/>
  <c r="GC5" i="1" l="1"/>
  <c r="GB6" i="1"/>
  <c r="GD5" i="1" l="1"/>
  <c r="GC6" i="1"/>
  <c r="GD6" i="1" l="1"/>
  <c r="GE5" i="1"/>
  <c r="GF5" i="1" l="1"/>
  <c r="GE6" i="1"/>
  <c r="GF6" i="1" l="1"/>
  <c r="GG5" i="1"/>
  <c r="GG6" i="1" l="1"/>
  <c r="GH5" i="1"/>
  <c r="GH6" i="1" l="1"/>
  <c r="GH4" i="1"/>
  <c r="GI5" i="1"/>
  <c r="GJ5" i="1" l="1"/>
  <c r="GI6" i="1"/>
  <c r="GK5" i="1" l="1"/>
  <c r="GJ6" i="1"/>
  <c r="GL5" i="1" l="1"/>
  <c r="GK6" i="1"/>
  <c r="GL6" i="1" l="1"/>
  <c r="GM5" i="1"/>
  <c r="GN5" i="1" l="1"/>
  <c r="GM6" i="1"/>
  <c r="GO5" i="1" l="1"/>
  <c r="GN6" i="1"/>
  <c r="GO4" i="1" l="1"/>
  <c r="GO6" i="1"/>
  <c r="GP5" i="1"/>
  <c r="GP6" i="1" l="1"/>
  <c r="GQ5" i="1"/>
  <c r="GR5" i="1" l="1"/>
  <c r="GQ6" i="1"/>
  <c r="GS5" i="1" l="1"/>
  <c r="GR6" i="1"/>
  <c r="GT5" i="1" l="1"/>
  <c r="GS6" i="1"/>
  <c r="GT6" i="1" l="1"/>
  <c r="GU5" i="1"/>
  <c r="GV5" i="1" l="1"/>
  <c r="GU6" i="1"/>
  <c r="GV4" i="1" l="1"/>
  <c r="GV6" i="1"/>
  <c r="GW5" i="1"/>
  <c r="GW6" i="1" l="1"/>
  <c r="GX5" i="1"/>
  <c r="GX6" i="1" l="1"/>
  <c r="GY5" i="1"/>
  <c r="GZ5" i="1" l="1"/>
  <c r="GY6" i="1"/>
  <c r="HA5" i="1" l="1"/>
  <c r="GZ6" i="1"/>
  <c r="HB5" i="1" l="1"/>
  <c r="HA6" i="1"/>
  <c r="HB6" i="1" l="1"/>
  <c r="HC5" i="1"/>
  <c r="HC6" i="1" l="1"/>
  <c r="HD5" i="1"/>
  <c r="HC4" i="1"/>
  <c r="HD6" i="1" l="1"/>
  <c r="HE5" i="1"/>
  <c r="HE6" i="1" l="1"/>
  <c r="HF5" i="1"/>
  <c r="HF6" i="1" l="1"/>
  <c r="HG5" i="1"/>
  <c r="HH5" i="1" l="1"/>
  <c r="HG6" i="1"/>
  <c r="HI5" i="1" l="1"/>
  <c r="HH6" i="1"/>
  <c r="HJ5" i="1" l="1"/>
  <c r="HI6" i="1"/>
  <c r="HJ6" i="1" l="1"/>
  <c r="HJ4" i="1"/>
  <c r="HK5" i="1"/>
  <c r="HL5" i="1" l="1"/>
  <c r="HK6" i="1"/>
  <c r="HL6" i="1" l="1"/>
  <c r="HM5" i="1"/>
  <c r="HN5" i="1" l="1"/>
  <c r="HM6" i="1"/>
  <c r="HN6" i="1" l="1"/>
  <c r="HO5" i="1"/>
  <c r="HP5" i="1" l="1"/>
  <c r="HO6" i="1"/>
  <c r="HQ5" i="1" l="1"/>
  <c r="HP6" i="1"/>
  <c r="HR5" i="1" l="1"/>
  <c r="HQ6" i="1"/>
  <c r="HQ4" i="1"/>
  <c r="HR6" i="1" l="1"/>
  <c r="HS5" i="1"/>
  <c r="HT5" i="1" l="1"/>
  <c r="HS6" i="1"/>
  <c r="HU5" i="1" l="1"/>
  <c r="HT6" i="1"/>
  <c r="HU6" i="1" l="1"/>
  <c r="HV5" i="1"/>
  <c r="HV6" i="1" l="1"/>
  <c r="HW5" i="1"/>
  <c r="HX5" i="1" l="1"/>
  <c r="HW6" i="1"/>
  <c r="HY5" i="1" l="1"/>
  <c r="HX6" i="1"/>
  <c r="HX4" i="1"/>
  <c r="HZ5" i="1" l="1"/>
  <c r="HY6" i="1"/>
  <c r="HZ6" i="1" l="1"/>
  <c r="IA5" i="1"/>
  <c r="IA6" i="1" l="1"/>
  <c r="IB5" i="1"/>
  <c r="IC5" i="1" l="1"/>
  <c r="IB6" i="1"/>
  <c r="IC6" i="1" l="1"/>
  <c r="ID5" i="1"/>
  <c r="ID6" i="1" s="1"/>
</calcChain>
</file>

<file path=xl/sharedStrings.xml><?xml version="1.0" encoding="utf-8"?>
<sst xmlns="http://schemas.openxmlformats.org/spreadsheetml/2006/main" count="202" uniqueCount="158">
  <si>
    <t>Create a Project Schedule in this worksheet.
Enter title of this project in cell B1. 
Information about how to use this worksheet, including instructions for screen readers and the author of this workbook is in the About worksheet.
Continue navigating down column A to hear further instructions.</t>
  </si>
  <si>
    <t>Project Name</t>
  </si>
  <si>
    <t>Enter Company Name in cell B2.</t>
  </si>
  <si>
    <t>Enter the name of the Project Lead in cell B3. Enter the Project Start date in cell E3. Project Start: label is in cell C3.</t>
  </si>
  <si>
    <t>The Display Week in cell E4  represents the starting week to display in the project schedule in cell I4. The project start date is considered Week 1. To change the display week, simply enter a new week number in cell E4.
The starting date for each week, starting with the display week from cell E4, starts in cell I4 and is auto calculated. There are 8 weeks represented in this view from cell I4 through cell BF4.
You should not modify these cells.
Display Week: label is in cell C4.</t>
  </si>
  <si>
    <t>Cells I5 through BL5 contain the day number for the week represented in the cell block above each date cell and are auto calculated.
You should not modify these cells.
Today's date is outlined in Red (hex #AD3815) from today's date in row 5 through the entire date column to the end of the project schedule.</t>
  </si>
  <si>
    <t>Working hr</t>
  </si>
  <si>
    <t>This row contains headers for the project schedule that follows below them. 
Navigate from B6 through BL 6 to hear the content. The first letter of each day of the week for the date above that heading, starts in cell I6 and continues through cell BL6.
All project timeline charting is auto generated based on the start and end dates entered, using conditional formats.
Do not modify content in cells within columns after column I starting with cell I7.</t>
  </si>
  <si>
    <t>WBS ID</t>
  </si>
  <si>
    <t>Act ID</t>
  </si>
  <si>
    <t>TASK</t>
  </si>
  <si>
    <t>Predecessor</t>
  </si>
  <si>
    <t>Qty</t>
  </si>
  <si>
    <t>By</t>
  </si>
  <si>
    <t>Duration</t>
  </si>
  <si>
    <t>START</t>
  </si>
  <si>
    <t>END</t>
  </si>
  <si>
    <t>Type</t>
  </si>
  <si>
    <t>Hours</t>
  </si>
  <si>
    <t>PROGRESS</t>
  </si>
  <si>
    <t xml:space="preserve">Do not delete this row. This row is hidden to preserve a formula that is used to highlight the current day within the project schedule. </t>
  </si>
  <si>
    <t>Cell B8 contains the Phase 1 sample title. 
Enter a new Title in cell B8.
Enter a name to assign the phase to, if it applies for your project, in cell C8.
Enter Progress for the entire phase, if it applies for your project, in cell D8.
Enter the start and end dates for the entire phase, if it applies for your project, in cells E8 and F8. 
The Gantt chart will automatically fill in the appropriate dates and shade according to the progress entered.
To delete the phase and work only from tasks, simply delete this row.</t>
  </si>
  <si>
    <t>No</t>
  </si>
  <si>
    <t>Days</t>
  </si>
  <si>
    <t>Hrs</t>
  </si>
  <si>
    <t>-</t>
  </si>
  <si>
    <t>Start Date</t>
  </si>
  <si>
    <t>None</t>
  </si>
  <si>
    <t>1.1.1</t>
  </si>
  <si>
    <t>Activity 1</t>
  </si>
  <si>
    <t>Resource 1</t>
  </si>
  <si>
    <t>FT</t>
  </si>
  <si>
    <t>1.1.2</t>
  </si>
  <si>
    <t>Activity 2</t>
  </si>
  <si>
    <t>Resource 2</t>
  </si>
  <si>
    <t>1.1.3</t>
  </si>
  <si>
    <t>Activity 3</t>
  </si>
  <si>
    <t>Resource 3</t>
  </si>
  <si>
    <t>1.2.1</t>
  </si>
  <si>
    <t>Activity 4</t>
  </si>
  <si>
    <t>Resource 4</t>
  </si>
  <si>
    <t>1.2.2.</t>
  </si>
  <si>
    <t>Activity 5</t>
  </si>
  <si>
    <t>Resource 5</t>
  </si>
  <si>
    <t>1.2.3</t>
  </si>
  <si>
    <t>Activity 6</t>
  </si>
  <si>
    <t>Resource 6</t>
  </si>
  <si>
    <t>1.2.4</t>
  </si>
  <si>
    <t>Activity 7</t>
  </si>
  <si>
    <t>Resource 7</t>
  </si>
  <si>
    <t>1.2.5</t>
  </si>
  <si>
    <t>Activity 8</t>
  </si>
  <si>
    <t>Resource 8</t>
  </si>
  <si>
    <t>1.3.1</t>
  </si>
  <si>
    <t>Activity 9</t>
  </si>
  <si>
    <t>Resource 9</t>
  </si>
  <si>
    <t>1.4.1</t>
  </si>
  <si>
    <t>Activity 10</t>
  </si>
  <si>
    <t>Resource 10</t>
  </si>
  <si>
    <t>1.4.2</t>
  </si>
  <si>
    <t>Activity 11</t>
  </si>
  <si>
    <t>Resource 11</t>
  </si>
  <si>
    <t>1.4.3</t>
  </si>
  <si>
    <t>Activity 12</t>
  </si>
  <si>
    <t>Resource 12</t>
  </si>
  <si>
    <t>2.1.1</t>
  </si>
  <si>
    <t>Activity 13</t>
  </si>
  <si>
    <t>Resource 13</t>
  </si>
  <si>
    <t>PT</t>
  </si>
  <si>
    <t>2.1.2</t>
  </si>
  <si>
    <t>Activity 14</t>
  </si>
  <si>
    <t>Resource 14</t>
  </si>
  <si>
    <t>2.1.3</t>
  </si>
  <si>
    <t>Activity 15</t>
  </si>
  <si>
    <t>Resource 15</t>
  </si>
  <si>
    <t>Activity 16</t>
  </si>
  <si>
    <t>Resource 16</t>
  </si>
  <si>
    <t>2.2.1</t>
  </si>
  <si>
    <t>Activity 17</t>
  </si>
  <si>
    <t>Resource 17</t>
  </si>
  <si>
    <t>2.2.2</t>
  </si>
  <si>
    <t>Activity 18</t>
  </si>
  <si>
    <t>Resource 18</t>
  </si>
  <si>
    <t>2.3.1</t>
  </si>
  <si>
    <t>Activity 19</t>
  </si>
  <si>
    <t>Resource 19</t>
  </si>
  <si>
    <t>2.3.2</t>
  </si>
  <si>
    <t>Activity 20</t>
  </si>
  <si>
    <t>Resource 20</t>
  </si>
  <si>
    <t>2.3.3</t>
  </si>
  <si>
    <t>Activity 21</t>
  </si>
  <si>
    <t>Resource 21</t>
  </si>
  <si>
    <t>2.3.4</t>
  </si>
  <si>
    <t>Activity 22</t>
  </si>
  <si>
    <t>Resource 22</t>
  </si>
  <si>
    <t>3.1.1</t>
  </si>
  <si>
    <t>Activity 23</t>
  </si>
  <si>
    <t>Resource 23</t>
  </si>
  <si>
    <t>3.1.2</t>
  </si>
  <si>
    <t>Activity 24</t>
  </si>
  <si>
    <t>Resource 24</t>
  </si>
  <si>
    <t>3.2.3</t>
  </si>
  <si>
    <t>Activity 25</t>
  </si>
  <si>
    <t>Resource 25</t>
  </si>
  <si>
    <t>3.2.1</t>
  </si>
  <si>
    <t>Activity 26</t>
  </si>
  <si>
    <t>Resource 26</t>
  </si>
  <si>
    <t>3.2.2</t>
  </si>
  <si>
    <t>Activity 27</t>
  </si>
  <si>
    <t>Resource 27</t>
  </si>
  <si>
    <t>Activity 28</t>
  </si>
  <si>
    <t>Resource 28</t>
  </si>
  <si>
    <t>3.2.4</t>
  </si>
  <si>
    <t>Activity 29</t>
  </si>
  <si>
    <t>Resource 29</t>
  </si>
  <si>
    <t>3.3.1</t>
  </si>
  <si>
    <t>Activity 30</t>
  </si>
  <si>
    <t>Resource 30</t>
  </si>
  <si>
    <t>3.3.2</t>
  </si>
  <si>
    <t>Activity 31</t>
  </si>
  <si>
    <t>Resource 31</t>
  </si>
  <si>
    <t>Activity 32</t>
  </si>
  <si>
    <t>Resource 32</t>
  </si>
  <si>
    <t>4.1.1</t>
  </si>
  <si>
    <t>Activity 33</t>
  </si>
  <si>
    <t>Resource 33</t>
  </si>
  <si>
    <t>4.1.2</t>
  </si>
  <si>
    <t>Activity 34</t>
  </si>
  <si>
    <t>Resource 34</t>
  </si>
  <si>
    <t>4.1.3</t>
  </si>
  <si>
    <t>Activity 35</t>
  </si>
  <si>
    <t>Resource 35</t>
  </si>
  <si>
    <t>4.2.1</t>
  </si>
  <si>
    <t>Activity 36</t>
  </si>
  <si>
    <t>Resource 36</t>
  </si>
  <si>
    <t>4.2.2</t>
  </si>
  <si>
    <t>Activity 37</t>
  </si>
  <si>
    <t>Resource 37</t>
  </si>
  <si>
    <t>4.2.3</t>
  </si>
  <si>
    <t>Activity 38</t>
  </si>
  <si>
    <t>Resource 38</t>
  </si>
  <si>
    <t>4.2.4</t>
  </si>
  <si>
    <t>Activity 39</t>
  </si>
  <si>
    <t>Resource 39</t>
  </si>
  <si>
    <t>4.4.1</t>
  </si>
  <si>
    <t>Activity 40</t>
  </si>
  <si>
    <t>Resource 40</t>
  </si>
  <si>
    <t>4.4.2</t>
  </si>
  <si>
    <t>Activity 41</t>
  </si>
  <si>
    <t>Resource 41</t>
  </si>
  <si>
    <t>Activity 42</t>
  </si>
  <si>
    <t>Resource 42</t>
  </si>
  <si>
    <t>Activity 43</t>
  </si>
  <si>
    <t>Resource 43</t>
  </si>
  <si>
    <t>This is an empty row</t>
  </si>
  <si>
    <t>This row marks the end of the Project Schedule. DO NOT enter anything in this row. 
Insert new rows ABOVE this one to continue building out your Project Schedule.</t>
  </si>
  <si>
    <t>Insert new rows ABOVE this one</t>
  </si>
  <si>
    <t>Project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</si>
</sst>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m/d/yyyy"/>
    <numFmt numFmtId="165" formatCode="mmm\ d\,\ yyyy"/>
    <numFmt numFmtId="166" formatCode="d"/>
    <numFmt numFmtId="167" formatCode="m/d/yy;@"/>
    <numFmt numFmtId="168" formatCode="[$-409]d\-mmm\-yy;@"/>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2"/>
      <color theme="1" tint="0.34998626667073579"/>
      <name val="Calibri Light"/>
      <family val="2"/>
      <scheme val="major"/>
    </font>
    <font>
      <sz val="10"/>
      <name val="Calibri"/>
      <family val="2"/>
      <scheme val="minor"/>
    </font>
    <font>
      <b/>
      <sz val="11"/>
      <color theme="1" tint="0.499984740745262"/>
      <name val="Calibri"/>
      <family val="2"/>
      <scheme val="minor"/>
    </font>
    <font>
      <sz val="14"/>
      <color theme="1"/>
      <name val="Calibri"/>
      <family val="2"/>
      <scheme val="minor"/>
    </font>
    <font>
      <u/>
      <sz val="11"/>
      <color indexed="12"/>
      <name val="Arial"/>
      <family val="2"/>
    </font>
    <font>
      <sz val="10"/>
      <color theme="1" tint="0.499984740745262"/>
      <name val="Arial"/>
      <family val="2"/>
    </font>
    <font>
      <sz val="9"/>
      <name val="Calibri"/>
      <family val="2"/>
      <scheme val="minor"/>
    </font>
    <font>
      <sz val="12"/>
      <color theme="0"/>
      <name val="Calibri"/>
      <family val="2"/>
      <scheme val="minor"/>
    </font>
    <font>
      <b/>
      <sz val="12"/>
      <color theme="0"/>
      <name val="Calibri"/>
      <family val="2"/>
      <scheme val="minor"/>
    </font>
    <font>
      <sz val="12"/>
      <color theme="1"/>
      <name val="Calibri"/>
      <family val="2"/>
      <scheme val="minor"/>
    </font>
    <font>
      <sz val="11"/>
      <name val="Calibri"/>
      <family val="2"/>
      <scheme val="minor"/>
    </font>
    <font>
      <sz val="9"/>
      <color theme="1"/>
      <name val="Calibri"/>
      <family val="2"/>
      <scheme val="minor"/>
    </font>
    <font>
      <sz val="8"/>
      <color theme="1"/>
      <name val="Calibri"/>
      <family val="2"/>
      <scheme val="minor"/>
    </font>
    <font>
      <i/>
      <sz val="9"/>
      <color theme="1"/>
      <name val="Calibri"/>
      <family val="2"/>
      <scheme val="minor"/>
    </font>
    <font>
      <sz val="10"/>
      <color theme="1" tint="0.499984740745262"/>
      <name val="Calibri"/>
      <family val="2"/>
      <scheme val="minor"/>
    </font>
    <font>
      <sz val="11"/>
      <color rgb="FFFFC000"/>
      <name val="Calibri"/>
      <family val="2"/>
      <scheme val="minor"/>
    </font>
    <font>
      <b/>
      <sz val="16"/>
      <color theme="1" tint="0.34998626667073579"/>
      <name val="Calibri Light"/>
      <family val="2"/>
      <scheme val="major"/>
    </font>
  </fonts>
  <fills count="8">
    <fill>
      <patternFill patternType="none"/>
    </fill>
    <fill>
      <patternFill patternType="gray125"/>
    </fill>
    <fill>
      <patternFill patternType="solid">
        <fgColor theme="0" tint="-0.14999847407452621"/>
        <bgColor indexed="64"/>
      </patternFill>
    </fill>
    <fill>
      <patternFill patternType="solid">
        <fgColor theme="1" tint="0.34998626667073579"/>
        <bgColor theme="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4.9989318521683403E-2"/>
        <bgColor indexed="64"/>
      </patternFill>
    </fill>
  </fills>
  <borders count="1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s>
  <cellStyleXfs count="11">
    <xf numFmtId="0" fontId="0" fillId="0" borderId="0"/>
    <xf numFmtId="9" fontId="1" fillId="0" borderId="0" applyFont="0" applyFill="0" applyBorder="0" applyAlignment="0" applyProtection="0"/>
    <xf numFmtId="0" fontId="4" fillId="0" borderId="0"/>
    <xf numFmtId="0" fontId="5" fillId="0" borderId="0" applyNumberFormat="0" applyFill="0" applyBorder="0" applyAlignment="0" applyProtection="0"/>
    <xf numFmtId="0" fontId="8" fillId="0" borderId="0" applyNumberFormat="0" applyFill="0" applyAlignment="0" applyProtection="0"/>
    <xf numFmtId="0" fontId="9" fillId="0" borderId="0" applyNumberFormat="0" applyFill="0" applyBorder="0" applyAlignment="0" applyProtection="0">
      <alignment vertical="top"/>
      <protection locked="0"/>
    </xf>
    <xf numFmtId="0" fontId="8" fillId="0" borderId="0" applyNumberFormat="0" applyFill="0" applyProtection="0">
      <alignment vertical="top"/>
    </xf>
    <xf numFmtId="164" fontId="1" fillId="0" borderId="1">
      <alignment horizontal="center" vertical="center"/>
    </xf>
    <xf numFmtId="0" fontId="1" fillId="0" borderId="0" applyNumberFormat="0" applyFill="0" applyProtection="0">
      <alignment horizontal="right" indent="1"/>
    </xf>
    <xf numFmtId="0" fontId="1" fillId="0" borderId="14" applyFill="0">
      <alignment horizontal="left" vertical="center" indent="2"/>
    </xf>
    <xf numFmtId="167" fontId="1" fillId="0" borderId="14" applyFill="0">
      <alignment horizontal="center" vertical="center"/>
    </xf>
  </cellStyleXfs>
  <cellXfs count="70">
    <xf numFmtId="0" fontId="0" fillId="0" borderId="0" xfId="0"/>
    <xf numFmtId="0" fontId="4" fillId="0" borderId="0" xfId="2" applyAlignment="1">
      <alignment wrapText="1"/>
    </xf>
    <xf numFmtId="0" fontId="5" fillId="0" borderId="0" xfId="3" applyAlignment="1">
      <alignment horizontal="left"/>
    </xf>
    <xf numFmtId="0" fontId="6" fillId="0" borderId="0" xfId="0" applyFont="1" applyAlignment="1">
      <alignment horizontal="center" vertical="center"/>
    </xf>
    <xf numFmtId="0" fontId="6" fillId="0" borderId="0" xfId="0" applyFont="1" applyAlignment="1">
      <alignment horizontal="center"/>
    </xf>
    <xf numFmtId="0" fontId="6" fillId="0" borderId="0" xfId="0" applyFont="1"/>
    <xf numFmtId="0" fontId="7" fillId="0" borderId="0" xfId="0" applyFont="1"/>
    <xf numFmtId="0" fontId="4" fillId="0" borderId="0" xfId="2"/>
    <xf numFmtId="0" fontId="8" fillId="0" borderId="0" xfId="4"/>
    <xf numFmtId="0" fontId="0" fillId="0" borderId="0" xfId="0" applyAlignment="1">
      <alignment horizontal="center"/>
    </xf>
    <xf numFmtId="0" fontId="10" fillId="0" borderId="0" xfId="5" applyFont="1" applyProtection="1">
      <alignment vertical="top"/>
    </xf>
    <xf numFmtId="0" fontId="8" fillId="0" borderId="0" xfId="6">
      <alignment vertical="top"/>
    </xf>
    <xf numFmtId="164" fontId="1" fillId="0" borderId="0" xfId="7" applyBorder="1">
      <alignment horizontal="center" vertical="center"/>
    </xf>
    <xf numFmtId="0" fontId="1" fillId="0" borderId="2" xfId="8" applyBorder="1" applyAlignment="1">
      <alignment horizontal="center"/>
    </xf>
    <xf numFmtId="164" fontId="1" fillId="0" borderId="3" xfId="7" applyBorder="1">
      <alignment horizontal="center" vertical="center"/>
    </xf>
    <xf numFmtId="0" fontId="0" fillId="0" borderId="0" xfId="0" applyBorder="1" applyAlignment="1">
      <alignment horizontal="center" vertical="center"/>
    </xf>
    <xf numFmtId="0" fontId="1" fillId="0" borderId="0" xfId="8" applyBorder="1" applyAlignment="1">
      <alignment horizontal="center"/>
    </xf>
    <xf numFmtId="0" fontId="0" fillId="0" borderId="4" xfId="0" applyBorder="1" applyAlignment="1">
      <alignment horizontal="center" vertical="center"/>
    </xf>
    <xf numFmtId="165" fontId="0" fillId="2" borderId="5" xfId="0" applyNumberFormat="1" applyFill="1" applyBorder="1" applyAlignment="1">
      <alignment horizontal="left" vertical="center" wrapText="1" indent="1"/>
    </xf>
    <xf numFmtId="165" fontId="0" fillId="2" borderId="6" xfId="0" applyNumberFormat="1" applyFill="1" applyBorder="1" applyAlignment="1">
      <alignment horizontal="left" vertical="center" wrapText="1" indent="1"/>
    </xf>
    <xf numFmtId="165" fontId="0" fillId="2" borderId="7" xfId="0" applyNumberFormat="1" applyFill="1" applyBorder="1" applyAlignment="1">
      <alignment horizontal="left" vertical="center" wrapText="1" indent="1"/>
    </xf>
    <xf numFmtId="0" fontId="0" fillId="0" borderId="8" xfId="0" applyBorder="1" applyAlignment="1"/>
    <xf numFmtId="0" fontId="0" fillId="0" borderId="9" xfId="0" applyBorder="1" applyAlignment="1"/>
    <xf numFmtId="0" fontId="0" fillId="0" borderId="10" xfId="0" applyBorder="1" applyAlignment="1">
      <alignment horizontal="center" vertical="center"/>
    </xf>
    <xf numFmtId="166" fontId="11" fillId="2" borderId="11" xfId="0" applyNumberFormat="1" applyFont="1" applyFill="1" applyBorder="1" applyAlignment="1">
      <alignment horizontal="center" vertical="center"/>
    </xf>
    <xf numFmtId="166" fontId="11" fillId="2" borderId="0" xfId="0" applyNumberFormat="1" applyFont="1" applyFill="1" applyAlignment="1">
      <alignment horizontal="center" vertical="center"/>
    </xf>
    <xf numFmtId="166" fontId="11" fillId="2" borderId="2" xfId="0" applyNumberFormat="1" applyFont="1" applyFill="1" applyBorder="1" applyAlignment="1">
      <alignment horizontal="center" vertical="center"/>
    </xf>
    <xf numFmtId="0" fontId="12" fillId="0" borderId="0" xfId="2" applyFont="1" applyAlignment="1">
      <alignment wrapText="1"/>
    </xf>
    <xf numFmtId="0" fontId="2" fillId="3" borderId="6" xfId="0" applyFont="1" applyFill="1" applyBorder="1" applyAlignment="1">
      <alignment horizontal="left" vertical="center" inden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2" fillId="4" borderId="12" xfId="0" applyFont="1" applyFill="1" applyBorder="1" applyAlignment="1">
      <alignment horizontal="center" vertical="center" shrinkToFit="1"/>
    </xf>
    <xf numFmtId="0" fontId="14" fillId="0" borderId="0" xfId="0" applyFont="1"/>
    <xf numFmtId="0" fontId="0" fillId="0" borderId="13" xfId="0" applyBorder="1" applyAlignment="1">
      <alignment vertical="center"/>
    </xf>
    <xf numFmtId="0" fontId="3" fillId="5" borderId="14" xfId="0" applyFont="1" applyFill="1" applyBorder="1" applyAlignment="1">
      <alignment horizontal="left" vertical="center" indent="1"/>
    </xf>
    <xf numFmtId="167" fontId="15" fillId="5" borderId="14" xfId="0" applyNumberFormat="1" applyFont="1" applyFill="1" applyBorder="1" applyAlignment="1">
      <alignment horizontal="center" vertical="center"/>
    </xf>
    <xf numFmtId="9" fontId="15" fillId="5" borderId="14" xfId="1" applyFont="1" applyFill="1" applyBorder="1" applyAlignment="1">
      <alignment horizontal="center" vertical="center"/>
    </xf>
    <xf numFmtId="167" fontId="0" fillId="5" borderId="14" xfId="0" applyNumberFormat="1" applyFill="1" applyBorder="1" applyAlignment="1">
      <alignment horizontal="center" vertical="center"/>
    </xf>
    <xf numFmtId="0" fontId="15" fillId="0" borderId="14" xfId="0" applyFont="1" applyBorder="1" applyAlignment="1">
      <alignment horizontal="center" vertical="center"/>
    </xf>
    <xf numFmtId="0" fontId="0" fillId="0" borderId="13" xfId="0" applyBorder="1" applyAlignment="1">
      <alignment vertical="center" textRotation="90"/>
    </xf>
    <xf numFmtId="0" fontId="0" fillId="0" borderId="0" xfId="0" applyAlignment="1">
      <alignment vertical="center"/>
    </xf>
    <xf numFmtId="0" fontId="1" fillId="0" borderId="0" xfId="2" applyFont="1" applyAlignment="1">
      <alignment wrapText="1"/>
    </xf>
    <xf numFmtId="0" fontId="0" fillId="6" borderId="14" xfId="9" quotePrefix="1" applyFont="1" applyFill="1" applyAlignment="1">
      <alignment horizontal="center" vertical="center"/>
    </xf>
    <xf numFmtId="0" fontId="1" fillId="6" borderId="14" xfId="9" applyFill="1">
      <alignment horizontal="left" vertical="center" indent="2"/>
    </xf>
    <xf numFmtId="0" fontId="0" fillId="6" borderId="14" xfId="9" applyFont="1" applyFill="1">
      <alignment horizontal="left" vertical="center" indent="2"/>
    </xf>
    <xf numFmtId="0" fontId="1" fillId="6" borderId="14" xfId="9" applyFill="1" applyAlignment="1">
      <alignment horizontal="center" vertical="center"/>
    </xf>
    <xf numFmtId="168" fontId="0" fillId="6" borderId="14" xfId="10" applyNumberFormat="1" applyFont="1" applyFill="1">
      <alignment horizontal="center" vertical="center"/>
    </xf>
    <xf numFmtId="168" fontId="1" fillId="6" borderId="14" xfId="10" applyNumberFormat="1" applyFill="1">
      <alignment horizontal="center" vertical="center"/>
    </xf>
    <xf numFmtId="3" fontId="1" fillId="6" borderId="14" xfId="10" applyNumberFormat="1" applyFill="1">
      <alignment horizontal="center" vertical="center"/>
    </xf>
    <xf numFmtId="9" fontId="15" fillId="6" borderId="14" xfId="1" applyFont="1" applyFill="1" applyBorder="1" applyAlignment="1">
      <alignment horizontal="center" vertical="center"/>
    </xf>
    <xf numFmtId="3" fontId="16" fillId="0" borderId="13" xfId="0" applyNumberFormat="1" applyFont="1" applyBorder="1" applyAlignment="1">
      <alignment vertical="center" textRotation="90"/>
    </xf>
    <xf numFmtId="0" fontId="0" fillId="0" borderId="13" xfId="0" applyBorder="1" applyAlignment="1">
      <alignment horizontal="right" vertical="center" textRotation="90"/>
    </xf>
    <xf numFmtId="0" fontId="17" fillId="0" borderId="13" xfId="0" applyFont="1" applyBorder="1" applyAlignment="1">
      <alignment vertical="center" textRotation="90"/>
    </xf>
    <xf numFmtId="0" fontId="17" fillId="0" borderId="13" xfId="0" applyFont="1" applyBorder="1" applyAlignment="1">
      <alignment horizontal="right" vertical="center" textRotation="90"/>
    </xf>
    <xf numFmtId="3" fontId="17" fillId="0" borderId="13" xfId="0" applyNumberFormat="1" applyFont="1" applyBorder="1" applyAlignment="1">
      <alignment vertical="center" textRotation="90"/>
    </xf>
    <xf numFmtId="3" fontId="0" fillId="6" borderId="14" xfId="10" quotePrefix="1" applyNumberFormat="1" applyFont="1" applyFill="1">
      <alignment horizontal="center" vertical="center"/>
    </xf>
    <xf numFmtId="0" fontId="1" fillId="0" borderId="14" xfId="9">
      <alignment horizontal="left" vertical="center" indent="2"/>
    </xf>
    <xf numFmtId="167" fontId="1" fillId="0" borderId="14" xfId="10">
      <alignment horizontal="center" vertical="center"/>
    </xf>
    <xf numFmtId="9" fontId="15" fillId="0" borderId="14" xfId="1" applyFont="1" applyBorder="1" applyAlignment="1">
      <alignment horizontal="center" vertical="center"/>
    </xf>
    <xf numFmtId="0" fontId="18" fillId="7" borderId="14" xfId="0" applyFont="1" applyFill="1" applyBorder="1" applyAlignment="1">
      <alignment horizontal="left" vertical="center" indent="1"/>
    </xf>
    <xf numFmtId="167" fontId="15" fillId="7" borderId="14" xfId="0" applyNumberFormat="1" applyFont="1" applyFill="1" applyBorder="1" applyAlignment="1">
      <alignment horizontal="center" vertical="center"/>
    </xf>
    <xf numFmtId="9" fontId="15" fillId="7" borderId="14" xfId="1" applyFont="1" applyFill="1" applyBorder="1" applyAlignment="1">
      <alignment horizontal="center" vertical="center"/>
    </xf>
    <xf numFmtId="167" fontId="19" fillId="7" borderId="14" xfId="0" applyNumberFormat="1" applyFont="1" applyFill="1" applyBorder="1" applyAlignment="1">
      <alignment horizontal="left" vertical="center"/>
    </xf>
    <xf numFmtId="0" fontId="15" fillId="7" borderId="14" xfId="0" applyFont="1" applyFill="1" applyBorder="1" applyAlignment="1">
      <alignment horizontal="center" vertical="center"/>
    </xf>
    <xf numFmtId="0" fontId="17" fillId="7" borderId="13" xfId="0" applyFont="1" applyFill="1" applyBorder="1" applyAlignment="1">
      <alignment vertical="center" textRotation="90"/>
    </xf>
    <xf numFmtId="0" fontId="17" fillId="0" borderId="0" xfId="0" applyFont="1"/>
    <xf numFmtId="0" fontId="4" fillId="0" borderId="0" xfId="0" applyFont="1" applyAlignment="1">
      <alignment horizontal="center"/>
    </xf>
    <xf numFmtId="0" fontId="20" fillId="0" borderId="0" xfId="0" applyFont="1" applyAlignment="1">
      <alignment horizontal="center"/>
    </xf>
    <xf numFmtId="0" fontId="21" fillId="0" borderId="0" xfId="3" applyFont="1" applyAlignment="1">
      <alignment horizontal="left"/>
    </xf>
  </cellXfs>
  <cellStyles count="11">
    <cellStyle name="Date" xfId="10" xr:uid="{2FDEB3B2-216D-4E9E-84AD-DD8026521A9C}"/>
    <cellStyle name="Heading 1 2" xfId="4" xr:uid="{94029F96-4A28-4822-82EA-4D5368D1ACB6}"/>
    <cellStyle name="Heading 2 2" xfId="6" xr:uid="{0240DF3E-BC8A-4C11-8FEE-06AA66DE151B}"/>
    <cellStyle name="Heading 3 2" xfId="8" xr:uid="{B3EC0580-157E-41E0-97AD-E80AE194C995}"/>
    <cellStyle name="Hyperlink 2" xfId="5" xr:uid="{DCDD93A8-392F-4FFB-AA1F-7F1E58C86D3B}"/>
    <cellStyle name="Normal" xfId="0" builtinId="0"/>
    <cellStyle name="Percent" xfId="1" builtinId="5"/>
    <cellStyle name="Project Start" xfId="7" xr:uid="{A893CE8F-F6C0-4976-BE8F-7D28F15FFA47}"/>
    <cellStyle name="Task" xfId="9" xr:uid="{2BA040B1-4BBA-4034-8897-0BFE8370FFB6}"/>
    <cellStyle name="Title 2" xfId="3" xr:uid="{61CE1FF1-C276-4CBD-8F6D-B642DD2DCBC5}"/>
    <cellStyle name="zHiddenText" xfId="2" xr:uid="{7912F515-524A-4BEE-920B-5D663558C2E9}"/>
  </cellStyles>
  <dxfs count="90">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calcChain" Target="calcChain.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Documents%20and%20Settings/dxmoyle/My%20Documents/Miscellaneous%20DCM%20Data/Airport%20Cost%20Comparisons%20Rev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Plant_main/khw/DAEWOO/UPSC/&#49444;&#52824;&#44277;&#49324;/&#51077;&#52272;&#44204;&#5120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Mainserver/ShareDoc/Documents%20and%20Settings/09021205/Local%20Settings/Temporary%20Internet%20Files/Content.IE5/O5ABO9YV/UAE/PROGRE~1/&#44592;&#49457;/&#44277;&#44396;&#49892;&#54665;/BV/&#44608;&#54252;B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nalysis%20of%20purchase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Aebdata/Projects/Documents%20and%20Settings/mhenderson/Local%20Settings/Temporary%20Internet%20Files/Content.IE5/ST2FG1MR/Devindra/Golf%20Course%20Clubhouse%20and%20Academy/External%20Stair%20Cas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471B9D37/AX270%20CP%20CD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C:/VANANH/C/windows/TEMP/huy/project/Riches/estimat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S-4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YOUNG/&#51204;&#44592;&#48512;/Y&#51088;&#47308;(#3-4)/&#45824;&#50808;&#50629;&#47924;/WEIG-FA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817-09%20Mosque%201000/03%20QS/PRE/WORKING/KASUN/Mosqu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C:/Users/aa/AppData/Local/Microsoft/Windows/Temporary%20Internet%20Files/Low/Content.IE5/2BUE0GX8/Q-10-096%20NDIA/NDIA%20STEEL%20BOQ%20ASSE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Athena/Comman%20(D)/Documents%20and%20Settings/dxmoyle/My%20Documents/Miscellaneous%20DCM%20Data/Airport%20Cost%20Comparisons%20Rev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C:/Pcspc1/pcspc1_disk/DOCUME~1/LSTSU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C:/Nt-idbcd-wg1/USER/SETSUBI/ME-2&#31309;&#31639;/01&#31309;&#31639;&#12503;&#12525;&#12472;&#12455;&#12463;&#12488;/&#20013;&#22269;/(2004.12)ACW%20PJ(&#12381;&#12398;2&#65289;/&#44053;&#51221;&#55148;/&#44277;&#50976;/&#50504;&#49688;&#52384;/Schedule(SCB)rev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X:/Users/Jroux/Northgate%20-%204/Estimate%20no.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C:/Aebdata/Projects/DOCUME~1/Manjula/LOCALS~1/Temp/Rar$DI06.563/Motha/AJITH/FORMATS/SuStructure%20Conc%20Take%20off.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Documents%20and%20Settings/Amjath/Desktop/680/TOWE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DOCUME~1/Manjula/LOCALS~1/Temp/Rar$DI06.563/Motha/AJITH/FORMATS/SuStructure%20Conc%20Take%20off.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Project%20Controls%20-%20NDIA/Cost/Simon/WBS%202004%2003%201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C:/Projects/Live%20Projects/3043%20-%20QF%20Headquarters,%20Library%20and%20RAND/6.HQ%20revised%20SD/Variation%20SD%20HQ/From%20Workshop%20with%20comments/CL08-16%20HQ_SD%20Estimate_Apr%2017%202008%20HJ.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C:/ATHENA/Common/Documents%20and%20Settings/dxmoyle/My%20Documents/Miscellaneous%20DCM%20Data/Airport%20Cost%20Comparisons%20Rev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C:/VANANH/C/windows/TEMP/huy/file/Personal/Sample%20of%20TLIP/estimat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neDrive\Mohamed%20Naser\N\Nasergy\5-%20Courses\PMP\Naser%20File\Material\PMI%20Forms\PMP%20Templates\PMP%20Templates%20%232.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B2AB1FEB/AX270%20CP%20CD0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E:/WORK/NEW%20PRICING%20FORMAT/GSE-Q-13-016%20-%20MUSHERIEB%20HEART%20OF%20DOHA%20PHASE%203%20PRICE%20SHEET%20R0.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Weekly%20chore%20schedule1"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A:/project/PROJECT-NORTH/MAIKO/Estimation/jpschoolnew/031300/FINISH%20032400PML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C:/MECH/3157/SPLHTL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C:/Users/j.jose/Desktop/DATA%2003.03.2013/New%20folder%20(6)/Pricing%20-GSE-Q-13-001-RO-Lexus%20Showroom.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C:/Fichtner_wp/depts/MECH/USER/RKM/MISC/TESTRKM/HEA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C:/Pcspc7/my%20documents/My%20Documents/Sheets/CES%20COST%20ITEM%20LIS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C:/Mainserver/ShareDoc/Commissioning/00%20Takahashi/Al%20Wathba/20040916-2%20&#20803;&#31309;BQ(&#28858;&#26367;&#12524;&#12540;&#12488;&#22793;&#2635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3075%20New%20Doha%20International%20Airport%20(NDIA)/153.%20090306%20CTI%20Responses%20IFC%20-%20February%20(CO22)/BQ%20and%20CE%20submitted%20to%20NDIA/25045-A1000-18-30V-A-0005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Aebdata/Projects/Documents%20and%20Settings/Administrator/Local%20Settings/Temporary%20Internet%20Files/Content.IE5/LG0JXPGX/Devindra/Golf%20Course%20Clubhouse%20and%20Academy/External%20Stair%20Cas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C:/Users/mohamednaser/Desktop/space%20frame/Project%20Schedule-%20SPace%20Frame.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C:/Mainserver/ShareDoc/Documents%20and%20Settings/09021205/Local%20Settings/Temporary%20Internet%20Files/Content.IE5/O5ABO9YV/&#49884;&#44277;&#44228;&#54925;/&#44277;&#49324;&#44228;&#54925;/&#54620;&#51204;&#54028;&#51068;/&#54620;&#51204;&#54028;&#51068;/&#44277;&#49324;&#44228;&#54925;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C:/Mainserver/ShareDoc/Documents%20and%20Settings/09021205/Local%20Settings/Temporary%20Internet%20Files/Content.IE5/O5ABO9YV/&#49884;&#44277;&#44228;&#54925;/&#44277;&#49324;&#44228;&#54925;/EXCEL/SKS/QUT/CP-E1/E1&#51648;&#51077;&#51088;&#5111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C:/Quotation/quotation/MASTER_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C:/Users/aa/AppData/Local/Microsoft/Windows/Temporary%20Internet%20Files/Low/Content.IE5/2BUE0GX8/Q-10-096%20NDIA/Material%20BOQ%20ASSEN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C:/aebdata/qs/Documents%20and%20Settings/sameera%20samarasinghe/Desktop/P%20A%20G%20BUILDING/Devindra/Golf%20Course%20Clubhouse%20and%20Academy/External%20Stair%20Cas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Nt-idbcd-wg1/USER/SETSUBI/ME-2&#31309;&#31639;/01&#31309;&#31639;&#12503;&#12525;&#12472;&#12455;&#12463;&#12488;/&#20013;&#22269;/(2004.12)ACW%20PJ(&#12381;&#12398;2&#65289;/A%20Fujaira/document/BOQ/&#44592;&#44228;/&#54392;&#51088;&#51060;&#46972;/Valve%20MPS%20for%20Fujairah%20Project/My%20Documents/Excel/Jebel-K/Valvelist-Jebel-'K'(4Unit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928FAEC5\MECHANICAL%20ITP.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Mainserver/ShareDoc/Documents%20and%20Settings/09021205/Local%20Settings/Temporary%20Internet%20Files/Content.IE5/O5ABO9YV/UAE/REPORT/&#47564;&#54924;&#44228;&#5492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Mainserver/ShareDoc/Documents%20and%20Settings/09021205/Local%20Settings/Temporary%20Internet%20Files/Content.IE5/O5ABO9YV/Y&#51088;&#47308;(#3-4)/&#45824;&#50808;&#50629;&#47924;/WEIG-FA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02_Estimate/Qatar_NDIA/Definitive%20Estimate_Dec-04/A_Estimate/Pricing_Info/GhazlanLV%20Est2%20_Impact%20Load%20List%20Rev12%2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C:/Mainserver/ShareDoc/Documents%20and%20Settings/09021205/Local%20Settings/Temporary%20Internet%20Files/Content.IE5/O5ABO9YV/&#44277;&#44396;&#49892;&#54665;/GS/&#51068;&#49328;..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C:/JOBY/ESTIMATION%20FOLDER/GSE-Q-12-268-%20ITC-3%20scholls/GSE%20FILES/Pricing%20-GSE-Q-12-268-%203%20Schoolls-%20IT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Users/m.nasser/Desktop/Book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Data%20Files/FILES-95/S-4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SERVER/DATA/DataFile/O/DB9604/RevMay97/SHOPLI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Nt-idbcd-wg1/USER/SETSUBI/ME-2&#31309;&#31639;/01&#31309;&#31639;&#12503;&#12525;&#12472;&#12455;&#12463;&#12488;/&#20013;&#22269;/(2004.12)ACW%20PJ(&#12381;&#12398;2&#65289;/pulau%20final/WINDOWS/Desktop/New%20Folder/Qo-158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sheetName val="Raw Data"/>
      <sheetName val="Airport Cost Comparisons Rev05"/>
      <sheetName val="Estimate"/>
      <sheetName val="#REF"/>
      <sheetName val="Risk"/>
      <sheetName val="Bech_Lab"/>
      <sheetName val="Direct_Lbr"/>
      <sheetName val="Sheet1"/>
      <sheetName val="WAGERATE BY CRAFT"/>
      <sheetName val="Rates"/>
      <sheetName val="Detail"/>
      <sheetName val="A"/>
      <sheetName val="B"/>
      <sheetName val="Salary Ranges"/>
      <sheetName val="As sold PFS"/>
      <sheetName val="Input"/>
      <sheetName val="Period -Worksheet"/>
      <sheetName val="@RISK Correlations"/>
      <sheetName val="Labour"/>
      <sheetName val="Project Info"/>
      <sheetName val="Link In"/>
      <sheetName val="CRF-BE Rates"/>
      <sheetName val="Project Work Off Contribution"/>
      <sheetName val="H.O. RATES"/>
      <sheetName val="FIELD RATES"/>
      <sheetName val="COVER"/>
      <sheetName val="TOTAL SCHEDULE"/>
      <sheetName val="Man-Plan Forecast"/>
      <sheetName val="summary"/>
      <sheetName val="electrical"/>
      <sheetName val="IT"/>
      <sheetName val="ULV"/>
      <sheetName val="mechanical"/>
      <sheetName val="Labour Day Rate"/>
      <sheetName val="Equip Day Rate"/>
      <sheetName val="Resident Engineer"/>
      <sheetName val="Doha WBS Clean"/>
    </sheetNames>
    <sheetDataSet>
      <sheetData sheetId="0" refreshError="1"/>
      <sheetData sheetId="1" refreshError="1">
        <row r="1">
          <cell r="A1" t="str">
            <v>Comparison of Average Unit Rates for Airport Terminal/Concourse Buildings</v>
          </cell>
        </row>
        <row r="4">
          <cell r="A4" t="str">
            <v>Item</v>
          </cell>
          <cell r="B4" t="str">
            <v>Estimate Type</v>
          </cell>
          <cell r="C4" t="str">
            <v>Original Data Date</v>
          </cell>
          <cell r="D4" t="str">
            <v>Project &amp; Location</v>
          </cell>
          <cell r="E4" t="str">
            <v>m2 GFA</v>
          </cell>
          <cell r="F4" t="str">
            <v>Rate/m2 GFA          USD</v>
          </cell>
          <cell r="G4" t="str">
            <v>Rate/m2 GFA          SAR</v>
          </cell>
          <cell r="H4" t="str">
            <v>Total</v>
          </cell>
          <cell r="I4" t="str">
            <v>MPPA</v>
          </cell>
          <cell r="J4" t="str">
            <v>Rate/MPPA</v>
          </cell>
        </row>
        <row r="5">
          <cell r="A5">
            <v>1</v>
          </cell>
          <cell r="B5" t="str">
            <v>Published</v>
          </cell>
          <cell r="C5">
            <v>2003</v>
          </cell>
          <cell r="D5" t="str">
            <v>Spons A&amp;B Price Book 2003 - Low Rate</v>
          </cell>
          <cell r="E5">
            <v>100000</v>
          </cell>
          <cell r="F5">
            <v>1770</v>
          </cell>
          <cell r="G5">
            <v>6637.5</v>
          </cell>
          <cell r="H5">
            <v>177000000</v>
          </cell>
          <cell r="J5" t="e">
            <v>#DIV/0!</v>
          </cell>
        </row>
        <row r="6">
          <cell r="A6">
            <v>2</v>
          </cell>
          <cell r="B6" t="str">
            <v>As Bid</v>
          </cell>
          <cell r="C6">
            <v>37530</v>
          </cell>
          <cell r="D6" t="str">
            <v>Pafos International Airport, Cyprus</v>
          </cell>
          <cell r="E6">
            <v>28000</v>
          </cell>
          <cell r="F6">
            <v>1790</v>
          </cell>
          <cell r="G6">
            <v>6712.5</v>
          </cell>
          <cell r="H6">
            <v>50120000</v>
          </cell>
          <cell r="I6">
            <v>2</v>
          </cell>
          <cell r="J6">
            <v>25060000</v>
          </cell>
        </row>
        <row r="7">
          <cell r="A7">
            <v>3</v>
          </cell>
          <cell r="B7" t="str">
            <v>As Bid</v>
          </cell>
          <cell r="C7">
            <v>37530</v>
          </cell>
          <cell r="D7" t="str">
            <v>Larnaka International Airport, Cyprus</v>
          </cell>
          <cell r="E7">
            <v>83000</v>
          </cell>
          <cell r="F7">
            <v>2255</v>
          </cell>
          <cell r="G7">
            <v>8456.25</v>
          </cell>
          <cell r="H7">
            <v>187165000</v>
          </cell>
          <cell r="I7">
            <v>6</v>
          </cell>
          <cell r="J7">
            <v>31194166.666666668</v>
          </cell>
        </row>
        <row r="8">
          <cell r="A8">
            <v>4</v>
          </cell>
          <cell r="B8" t="str">
            <v>Published</v>
          </cell>
          <cell r="C8">
            <v>2003</v>
          </cell>
          <cell r="D8" t="str">
            <v>Hutchinsons (Franklin &amp; Andrews) Price Book</v>
          </cell>
          <cell r="E8">
            <v>100000</v>
          </cell>
          <cell r="F8">
            <v>2430</v>
          </cell>
          <cell r="G8">
            <v>9112.5</v>
          </cell>
          <cell r="H8">
            <v>243000000</v>
          </cell>
          <cell r="J8" t="e">
            <v>#DIV/0!</v>
          </cell>
        </row>
        <row r="9">
          <cell r="A9">
            <v>5</v>
          </cell>
          <cell r="B9" t="str">
            <v>Bid Tabs</v>
          </cell>
          <cell r="C9">
            <v>1995</v>
          </cell>
          <cell r="D9" t="str">
            <v>Dubai International Airport, United Arab Emirates</v>
          </cell>
          <cell r="E9">
            <v>146000</v>
          </cell>
          <cell r="F9">
            <v>2930</v>
          </cell>
          <cell r="G9">
            <v>10987.5</v>
          </cell>
          <cell r="H9">
            <v>427780000</v>
          </cell>
          <cell r="J9" t="e">
            <v>#DIV/0!</v>
          </cell>
        </row>
        <row r="10">
          <cell r="A10">
            <v>6</v>
          </cell>
          <cell r="B10" t="str">
            <v>Published</v>
          </cell>
          <cell r="C10">
            <v>2003</v>
          </cell>
          <cell r="D10" t="str">
            <v>Spons A&amp;B Price Book 2003 - High Rate</v>
          </cell>
          <cell r="E10">
            <v>200000</v>
          </cell>
          <cell r="F10">
            <v>3870</v>
          </cell>
          <cell r="G10">
            <v>14512.5</v>
          </cell>
          <cell r="H10">
            <v>774000000</v>
          </cell>
          <cell r="J10" t="e">
            <v>#DIV/0!</v>
          </cell>
        </row>
        <row r="11">
          <cell r="A11">
            <v>7</v>
          </cell>
          <cell r="B11" t="str">
            <v>ROM Estimate</v>
          </cell>
          <cell r="C11">
            <v>2003</v>
          </cell>
          <cell r="D11" t="str">
            <v>KAIA - Combined Rate for Terminals and Concourses</v>
          </cell>
          <cell r="E11">
            <v>288000</v>
          </cell>
          <cell r="F11">
            <v>4585</v>
          </cell>
          <cell r="G11">
            <v>17193.75</v>
          </cell>
          <cell r="H11">
            <v>1320480000</v>
          </cell>
          <cell r="J11" t="e">
            <v>#DIV/0!</v>
          </cell>
        </row>
        <row r="12">
          <cell r="A12">
            <v>8</v>
          </cell>
          <cell r="B12" t="str">
            <v>Estimate</v>
          </cell>
          <cell r="C12">
            <v>2002</v>
          </cell>
          <cell r="D12" t="str">
            <v>Chicago T6</v>
          </cell>
          <cell r="E12">
            <v>137999</v>
          </cell>
          <cell r="F12">
            <v>2303</v>
          </cell>
          <cell r="G12">
            <v>8636.25</v>
          </cell>
          <cell r="H12">
            <v>317811697</v>
          </cell>
          <cell r="I12">
            <v>7</v>
          </cell>
          <cell r="J12">
            <v>45401671</v>
          </cell>
        </row>
        <row r="13">
          <cell r="A13">
            <v>9</v>
          </cell>
          <cell r="B13" t="str">
            <v>As Bid</v>
          </cell>
          <cell r="C13">
            <v>1999</v>
          </cell>
          <cell r="D13" t="str">
            <v>Luton Airport</v>
          </cell>
          <cell r="E13">
            <v>24500</v>
          </cell>
          <cell r="F13">
            <v>2400</v>
          </cell>
          <cell r="G13">
            <v>9000</v>
          </cell>
          <cell r="H13">
            <v>58800000</v>
          </cell>
          <cell r="I13">
            <v>5</v>
          </cell>
          <cell r="J13">
            <v>11760000</v>
          </cell>
        </row>
        <row r="14">
          <cell r="A14">
            <v>10</v>
          </cell>
          <cell r="B14" t="str">
            <v>ROM Estimate</v>
          </cell>
          <cell r="C14">
            <v>2003</v>
          </cell>
          <cell r="D14" t="str">
            <v>Doha - Combined Rate for Terminals and Concourses</v>
          </cell>
          <cell r="E14">
            <v>140000</v>
          </cell>
          <cell r="F14">
            <v>3058.4857142857145</v>
          </cell>
          <cell r="G14">
            <v>11469.321428571429</v>
          </cell>
          <cell r="H14">
            <v>428188000</v>
          </cell>
          <cell r="J14" t="e">
            <v>#DIV/0!</v>
          </cell>
        </row>
        <row r="16">
          <cell r="A16" t="str">
            <v>Notes</v>
          </cell>
        </row>
        <row r="17">
          <cell r="A17" t="str">
            <v>1.  Above rates are inclusive of Direct Costs and Contractors Preliminaries, Overhead and Profit</v>
          </cell>
        </row>
        <row r="18">
          <cell r="A18" t="str">
            <v>2.  Above rates exclude Design, Construction Management and Project Management, Insurances, Contingency, Overhead, Risk and Fee</v>
          </cell>
        </row>
        <row r="19">
          <cell r="A19" t="str">
            <v>3.  All costs are escalated to October 2003</v>
          </cell>
        </row>
        <row r="20">
          <cell r="A20" t="str">
            <v>4.  All costs are for New Build Terminals and Concourses inclusive of Specialist Systems and Circulation Equipment</v>
          </cell>
        </row>
        <row r="21">
          <cell r="A21" t="str">
            <v>5.  Costs exclude all Airside Civil Works (aprons, taxiways and runways, etc.) and all Landside Civil Works (roads, car parks, landscaping, etc.)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내역서"/>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 ISSUED and PROCESSED"/>
      <sheetName val="ANALYSIS OF PURCHASES"/>
      <sheetName val="PROCUREMENT SUMMARY"/>
      <sheetName val="INVOICE RECEIVED"/>
      <sheetName val="SUPPLIER AND COST CENTER CODE"/>
      <sheetName val="JOB 186"/>
      <sheetName val="Sheet1"/>
      <sheetName val="LIST OF PENDING MR"/>
      <sheetName val="MR &amp; INVOICE LOG"/>
      <sheetName val="16-435"/>
      <sheetName val="MR TRANSMITTAL"/>
      <sheetName val="MR FOR CANCELLATION (DOUBLE MR)"/>
    </sheetNames>
    <sheetDataSet>
      <sheetData sheetId="0"/>
      <sheetData sheetId="1"/>
      <sheetData sheetId="2"/>
      <sheetData sheetId="3"/>
      <sheetData sheetId="4">
        <row r="2">
          <cell r="J2">
            <v>0</v>
          </cell>
        </row>
        <row r="3">
          <cell r="J3">
            <v>0</v>
          </cell>
        </row>
        <row r="4">
          <cell r="J4">
            <v>0</v>
          </cell>
        </row>
        <row r="5">
          <cell r="J5" t="str">
            <v>BL1</v>
          </cell>
        </row>
        <row r="12">
          <cell r="J12" t="str">
            <v>BL1</v>
          </cell>
        </row>
      </sheetData>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stai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mitCal"/>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SubmitCal"/>
      <sheetName val="Notes"/>
      <sheetName val="Raw Data"/>
      <sheetName val="Assumptions"/>
      <sheetName val="@risk rents and incentives"/>
      <sheetName val="Car park lease"/>
      <sheetName val="Net rent analysis"/>
      <sheetName val="Cash2"/>
      <sheetName val="Z"/>
      <sheetName val="Option"/>
      <sheetName val="Basis"/>
      <sheetName val="CIF COST ITEM"/>
      <sheetName val="Day work"/>
      <sheetName val="C1ㅇ"/>
      <sheetName val="Bill 1"/>
      <sheetName val="Bill 2"/>
      <sheetName val="Bill 3"/>
      <sheetName val="Bill 4"/>
      <sheetName val="Bill 5"/>
      <sheetName val="Bill 6"/>
      <sheetName val="Bill 7"/>
      <sheetName val="COST"/>
      <sheetName val="C3"/>
      <sheetName val="Lstsub"/>
      <sheetName val="Doha WBS Clean"/>
      <sheetName val="Cashflow"/>
      <sheetName val="S-C+Market"/>
      <sheetName val="Ramp data"/>
      <sheetName val="Lower Ground"/>
      <sheetName val="Income"/>
      <sheetName val="Letting"/>
      <sheetName val="UBR"/>
      <sheetName val="Sheet1"/>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REINF-WTM"/>
      <sheetName val="FitOutConfCentre"/>
      <sheetName val="MTP"/>
      <sheetName val="MTP1"/>
      <sheetName val="2-Conc"/>
      <sheetName val="OIL SYST DATA SHTS"/>
      <sheetName val="MOS"/>
      <sheetName val="Takeoff"/>
      <sheetName val="PriceSummary"/>
      <sheetName val="Z- GENERAL PRICE SUMMARY"/>
      <sheetName val="WITHOUT C&amp;I PROFIT (3)"/>
      <sheetName val="@risk_rents_and_incentives"/>
      <sheetName val="Car_park_lease"/>
      <sheetName val="Net_rent_analysis"/>
      <sheetName val="Raw_Data"/>
      <sheetName val="Bill_1"/>
      <sheetName val="Bill_2"/>
      <sheetName val="Bill_3"/>
      <sheetName val="Bill_4"/>
      <sheetName val="Bill_5"/>
      <sheetName val="Bill_6"/>
      <sheetName val="Bill_7"/>
      <sheetName val="CIF_COST_ITEM"/>
      <sheetName val="Doha_WBS_Clean"/>
      <sheetName val="Ramp_data"/>
      <sheetName val="Day_work"/>
      <sheetName val="Lower_Ground"/>
      <sheetName val="Cap_Cost"/>
      <sheetName val="RLV_Calc"/>
      <sheetName val="Costs_(dev)"/>
      <sheetName val="Bluewater_NPV_-_sell_January"/>
      <sheetName val="Upper_Ground"/>
      <sheetName val="Financial_Summary"/>
      <sheetName val="D&amp;C_Calcs"/>
      <sheetName val="CA_Upside_Downside_Old"/>
      <sheetName val="EASEL_CA_Example"/>
      <sheetName val="LEGEND"/>
      <sheetName val="Sum"/>
      <sheetName val="B5"/>
      <sheetName val="B7"/>
      <sheetName val="B9"/>
      <sheetName val="CT Thang Mo"/>
      <sheetName val="S-400"/>
      <sheetName val="DGchitiet "/>
      <sheetName val="M-Book_for_Conc"/>
      <sheetName val="M-Book_for_FW"/>
      <sheetName val="HQ-TO"/>
      <sheetName val="산근"/>
      <sheetName val="대비표"/>
      <sheetName val="Addition-ProtectionSummary"/>
      <sheetName val="Data"/>
      <sheetName val="Rates"/>
      <sheetName val="5 Line Bil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E1_GCR"/>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Excavation"/>
      <sheetName val="2-Substructure"/>
      <sheetName val="3-Concrete"/>
      <sheetName val="4-Masonry"/>
      <sheetName val="5-Thermal &amp; Moisture"/>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ummary"/>
      <sheetName val="Division Summary"/>
      <sheetName val="Bill 2 A1176"/>
      <sheetName val="Bill 3 A1183"/>
      <sheetName val="Bill 4 A1186"/>
      <sheetName val="Day Rate - Labour"/>
      <sheetName val="Day Rate - Eqpt."/>
      <sheetName val="Day Rate - Engr."/>
      <sheetName val="Labour Day Rate"/>
      <sheetName val="Equip Day Rate"/>
      <sheetName val="Resident Engineer"/>
      <sheetName val="Doha WBS Clea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ow r="5">
          <cell r="W5" t="str">
            <v>C01</v>
          </cell>
          <cell r="X5" t="str">
            <v>Site Mobilization</v>
          </cell>
          <cell r="Y5" t="str">
            <v>C1</v>
          </cell>
          <cell r="Z5" t="str">
            <v>Area 1</v>
          </cell>
          <cell r="AB5" t="str">
            <v>F1</v>
          </cell>
          <cell r="AC5">
            <v>1</v>
          </cell>
          <cell r="AD5" t="str">
            <v>Land reclamation, dikes, and site drainage</v>
          </cell>
        </row>
        <row r="6">
          <cell r="W6" t="str">
            <v>C02</v>
          </cell>
          <cell r="X6" t="str">
            <v>Excavation &amp; Removal of Rubbish Tip</v>
          </cell>
          <cell r="Y6" t="str">
            <v>C1</v>
          </cell>
          <cell r="Z6" t="str">
            <v>Area 1</v>
          </cell>
          <cell r="AB6" t="str">
            <v>D1</v>
          </cell>
          <cell r="AC6">
            <v>2</v>
          </cell>
          <cell r="AD6" t="str">
            <v>East runway/taxiway system</v>
          </cell>
        </row>
        <row r="7">
          <cell r="W7" t="str">
            <v>C03</v>
          </cell>
          <cell r="X7" t="str">
            <v>Reclamation</v>
          </cell>
          <cell r="Y7" t="str">
            <v>C1</v>
          </cell>
          <cell r="Z7" t="str">
            <v>Area 1</v>
          </cell>
          <cell r="AB7" t="str">
            <v>D2</v>
          </cell>
          <cell r="AC7">
            <v>3</v>
          </cell>
          <cell r="AD7" t="str">
            <v>West runway/taxiway system</v>
          </cell>
        </row>
        <row r="8">
          <cell r="W8" t="str">
            <v>C04</v>
          </cell>
          <cell r="X8" t="str">
            <v>Construction of Engineered Landfill</v>
          </cell>
          <cell r="Y8" t="str">
            <v>C1</v>
          </cell>
          <cell r="Z8" t="str">
            <v>Area 1</v>
          </cell>
          <cell r="AB8" t="str">
            <v>D3</v>
          </cell>
          <cell r="AC8">
            <v>4</v>
          </cell>
          <cell r="AD8" t="str">
            <v>Passenger terminal apron</v>
          </cell>
        </row>
        <row r="9">
          <cell r="W9" t="str">
            <v>C05</v>
          </cell>
          <cell r="X9" t="str">
            <v>Project Security</v>
          </cell>
          <cell r="Y9" t="str">
            <v>C5</v>
          </cell>
          <cell r="Z9" t="str">
            <v>Project Wide</v>
          </cell>
          <cell r="AB9" t="str">
            <v>D4</v>
          </cell>
          <cell r="AC9">
            <v>5</v>
          </cell>
          <cell r="AD9" t="str">
            <v>Other aprons, navaids, radar</v>
          </cell>
        </row>
        <row r="10">
          <cell r="W10" t="str">
            <v>C06</v>
          </cell>
          <cell r="X10" t="str">
            <v>Project Surveyor/Testing Lab Services</v>
          </cell>
          <cell r="Y10" t="str">
            <v>C5</v>
          </cell>
          <cell r="Z10" t="str">
            <v>Project Wide</v>
          </cell>
          <cell r="AB10" t="str">
            <v>A1</v>
          </cell>
          <cell r="AC10">
            <v>6</v>
          </cell>
          <cell r="AD10" t="str">
            <v>Passenger terminal, mosque, terminal area roads &amp; parking, central utility plant</v>
          </cell>
        </row>
        <row r="11">
          <cell r="W11" t="str">
            <v>C07</v>
          </cell>
          <cell r="X11" t="str">
            <v>Passenger Terminal Foundations</v>
          </cell>
          <cell r="Y11" t="str">
            <v>C3</v>
          </cell>
          <cell r="Z11" t="str">
            <v>Area 3</v>
          </cell>
          <cell r="AB11" t="str">
            <v>B1</v>
          </cell>
          <cell r="AC11">
            <v>7</v>
          </cell>
          <cell r="AD11" t="str">
            <v>Amiri/VVIP pavilion and Amiri hangers</v>
          </cell>
        </row>
        <row r="12">
          <cell r="W12" t="str">
            <v>C08</v>
          </cell>
          <cell r="X12" t="str">
            <v>On-Site Concrete Supply</v>
          </cell>
          <cell r="Y12" t="str">
            <v>C3</v>
          </cell>
          <cell r="Z12" t="str">
            <v>Area 3</v>
          </cell>
          <cell r="AB12" t="str">
            <v>C1</v>
          </cell>
          <cell r="AC12">
            <v>8</v>
          </cell>
          <cell r="AD12" t="str">
            <v>Cargo complex</v>
          </cell>
        </row>
        <row r="13">
          <cell r="W13" t="str">
            <v>C09</v>
          </cell>
          <cell r="X13" t="str">
            <v>Detention Ponds &amp; Pumping System</v>
          </cell>
          <cell r="Y13" t="str">
            <v>C2</v>
          </cell>
          <cell r="Z13" t="str">
            <v>Area 2</v>
          </cell>
          <cell r="AB13" t="str">
            <v>C2</v>
          </cell>
          <cell r="AC13">
            <v>9</v>
          </cell>
          <cell r="AD13" t="str">
            <v>Aircraft maintenance base</v>
          </cell>
        </row>
        <row r="14">
          <cell r="W14" t="str">
            <v>C10</v>
          </cell>
          <cell r="X14" t="str">
            <v>Airfield Paving &amp; Road Tunnel</v>
          </cell>
          <cell r="Y14" t="str">
            <v>C1</v>
          </cell>
          <cell r="Z14" t="str">
            <v>Area 1</v>
          </cell>
          <cell r="AB14" t="str">
            <v>C3</v>
          </cell>
          <cell r="AC14">
            <v>10</v>
          </cell>
          <cell r="AD14" t="str">
            <v>Support facilities</v>
          </cell>
        </row>
        <row r="15">
          <cell r="W15" t="str">
            <v>C11</v>
          </cell>
          <cell r="X15" t="str">
            <v>Airline Support Facilities</v>
          </cell>
          <cell r="Y15" t="str">
            <v>C4</v>
          </cell>
          <cell r="Z15" t="str">
            <v>Area 4</v>
          </cell>
          <cell r="AB15" t="str">
            <v>C4</v>
          </cell>
          <cell r="AC15">
            <v>11</v>
          </cell>
          <cell r="AD15" t="str">
            <v>Airline facilities</v>
          </cell>
        </row>
        <row r="16">
          <cell r="W16" t="str">
            <v>C12</v>
          </cell>
          <cell r="X16" t="str">
            <v>Landscaping &amp; Irrigation</v>
          </cell>
          <cell r="Y16" t="str">
            <v>C4</v>
          </cell>
          <cell r="Z16" t="str">
            <v>Area 4</v>
          </cell>
          <cell r="AB16" t="str">
            <v>E1</v>
          </cell>
          <cell r="AC16">
            <v>12</v>
          </cell>
          <cell r="AD16" t="str">
            <v>Ground access systems</v>
          </cell>
        </row>
        <row r="17">
          <cell r="W17" t="str">
            <v>C13</v>
          </cell>
          <cell r="X17" t="str">
            <v>Utility Systems</v>
          </cell>
          <cell r="Y17" t="str">
            <v>C2</v>
          </cell>
          <cell r="Z17" t="str">
            <v>Area 2</v>
          </cell>
          <cell r="AB17" t="str">
            <v>E2</v>
          </cell>
          <cell r="AC17">
            <v>13</v>
          </cell>
          <cell r="AD17" t="str">
            <v>Utility systems/facilities</v>
          </cell>
        </row>
        <row r="18">
          <cell r="W18" t="str">
            <v>C14</v>
          </cell>
          <cell r="X18" t="str">
            <v>Airside/Landside Roadways</v>
          </cell>
          <cell r="Y18" t="str">
            <v>C1</v>
          </cell>
          <cell r="Z18" t="str">
            <v>Area 1</v>
          </cell>
          <cell r="AB18" t="str">
            <v>X1</v>
          </cell>
          <cell r="AC18">
            <v>14</v>
          </cell>
          <cell r="AD18" t="str">
            <v>Site Mobilisation, Temporary Facilities</v>
          </cell>
        </row>
        <row r="19">
          <cell r="W19" t="str">
            <v>C15</v>
          </cell>
          <cell r="X19" t="str">
            <v>Airport Operations Facilities</v>
          </cell>
          <cell r="Y19" t="str">
            <v>C4</v>
          </cell>
          <cell r="Z19" t="str">
            <v>Area 4</v>
          </cell>
          <cell r="AB19" t="str">
            <v>X2</v>
          </cell>
          <cell r="AC19">
            <v>15</v>
          </cell>
          <cell r="AD19" t="str">
            <v>Contractor Design</v>
          </cell>
        </row>
        <row r="20">
          <cell r="W20" t="str">
            <v>C16</v>
          </cell>
          <cell r="X20" t="str">
            <v>Fuel System</v>
          </cell>
          <cell r="Y20" t="str">
            <v>C2</v>
          </cell>
          <cell r="Z20" t="str">
            <v>Area 2</v>
          </cell>
          <cell r="AB20" t="str">
            <v>X3</v>
          </cell>
          <cell r="AC20">
            <v>16</v>
          </cell>
          <cell r="AD20" t="str">
            <v>Contractor Preliminaries</v>
          </cell>
        </row>
        <row r="21">
          <cell r="W21" t="str">
            <v>C17</v>
          </cell>
          <cell r="X21" t="str">
            <v>Air Traffic Control &amp; Support Facilities</v>
          </cell>
          <cell r="Y21" t="str">
            <v>C2</v>
          </cell>
          <cell r="Z21" t="str">
            <v>Area 2</v>
          </cell>
          <cell r="AB21" t="str">
            <v>X4</v>
          </cell>
          <cell r="AC21">
            <v>17</v>
          </cell>
          <cell r="AD21" t="str">
            <v>Bechtel</v>
          </cell>
        </row>
        <row r="22">
          <cell r="W22" t="str">
            <v>C18</v>
          </cell>
          <cell r="X22" t="str">
            <v>Passenger Terminal Complex</v>
          </cell>
          <cell r="Y22" t="str">
            <v>C3</v>
          </cell>
          <cell r="Z22" t="str">
            <v>Area 3</v>
          </cell>
          <cell r="AB22" t="str">
            <v>X5</v>
          </cell>
          <cell r="AC22">
            <v>18</v>
          </cell>
          <cell r="AD22" t="str">
            <v>Contingency</v>
          </cell>
        </row>
        <row r="23">
          <cell r="W23" t="str">
            <v>C19</v>
          </cell>
          <cell r="X23" t="str">
            <v>Emiri Terminal, Parking Structure and Mosque</v>
          </cell>
          <cell r="Y23" t="str">
            <v>C3</v>
          </cell>
          <cell r="Z23" t="str">
            <v>Area 3</v>
          </cell>
          <cell r="AB23" t="str">
            <v>X6</v>
          </cell>
          <cell r="AC23">
            <v>19</v>
          </cell>
          <cell r="AD23" t="str">
            <v>Escalation</v>
          </cell>
        </row>
        <row r="24">
          <cell r="W24" t="str">
            <v>C20</v>
          </cell>
          <cell r="X24" t="str">
            <v>Airline Engineering &amp; Airline Operations Facilities</v>
          </cell>
          <cell r="Y24" t="str">
            <v>C4</v>
          </cell>
          <cell r="Z24" t="str">
            <v>Area 4</v>
          </cell>
        </row>
        <row r="25">
          <cell r="W25" t="str">
            <v>C21</v>
          </cell>
          <cell r="X25" t="str">
            <v>Catering Facility</v>
          </cell>
          <cell r="Y25" t="str">
            <v>C4</v>
          </cell>
          <cell r="Z25" t="str">
            <v>Area 4</v>
          </cell>
        </row>
        <row r="26">
          <cell r="W26" t="str">
            <v>CB</v>
          </cell>
          <cell r="X26" t="str">
            <v>Bechtel</v>
          </cell>
          <cell r="Y26" t="str">
            <v>C5</v>
          </cell>
          <cell r="Z26" t="str">
            <v>Project Wide</v>
          </cell>
        </row>
        <row r="27">
          <cell r="W27" t="str">
            <v>O</v>
          </cell>
          <cell r="X27" t="str">
            <v>Owner</v>
          </cell>
          <cell r="Y27" t="str">
            <v>C5</v>
          </cell>
          <cell r="Z27" t="str">
            <v>Project Wide</v>
          </cell>
        </row>
        <row r="33">
          <cell r="AC33" t="str">
            <v>A</v>
          </cell>
          <cell r="AD33" t="str">
            <v>Passenger terminal, mosque, terminal area roads &amp; parking, central utility plant</v>
          </cell>
        </row>
        <row r="34">
          <cell r="AC34" t="str">
            <v>B</v>
          </cell>
          <cell r="AD34" t="str">
            <v>Amiri/VVIP pavilion and Amiri hangers</v>
          </cell>
        </row>
        <row r="35">
          <cell r="AC35" t="str">
            <v>C</v>
          </cell>
          <cell r="AD35" t="str">
            <v>Support Facilities</v>
          </cell>
        </row>
        <row r="36">
          <cell r="AC36" t="str">
            <v>D</v>
          </cell>
          <cell r="AD36" t="str">
            <v>Airfield</v>
          </cell>
        </row>
        <row r="37">
          <cell r="AC37" t="str">
            <v>E</v>
          </cell>
          <cell r="AD37" t="str">
            <v>Site Utilities &amp; Infrastructure</v>
          </cell>
        </row>
        <row r="38">
          <cell r="AC38" t="str">
            <v>F</v>
          </cell>
          <cell r="AD38" t="str">
            <v>Platform Reclamation</v>
          </cell>
        </row>
        <row r="39">
          <cell r="AC39" t="str">
            <v>X</v>
          </cell>
          <cell r="AD39" t="str">
            <v>Project Wide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stsub"/>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GULF"/>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asibility"/>
      <sheetName val="estimateno1"/>
      <sheetName val="area"/>
      <sheetName val="Summary"/>
      <sheetName val="Earthworks &amp; piling"/>
      <sheetName val="Basement"/>
      <sheetName val="Alt existing"/>
      <sheetName val="new ext"/>
      <sheetName val="Roof"/>
      <sheetName val="Edgars"/>
      <sheetName val="Siteworks"/>
      <sheetName val="Woolworths"/>
      <sheetName val="Trade Summary"/>
      <sheetName val="[Estimate no.4.xls]Summary:Siteworks"/>
    </sheetNames>
    <sheetDataSet>
      <sheetData sheetId="0"/>
      <sheetData sheetId="1"/>
      <sheetData sheetId="2"/>
      <sheetData sheetId="3">
        <row r="9">
          <cell r="D9" t="str">
            <v>OVERALL SUMMARY OF COST PLANS</v>
          </cell>
        </row>
        <row r="13">
          <cell r="A13" t="str">
            <v>1</v>
          </cell>
          <cell r="D13" t="str">
            <v xml:space="preserve">BULK EARTHWORKS &amp; PILING </v>
          </cell>
          <cell r="H13" t="str">
            <v>Item</v>
          </cell>
          <cell r="J13" t="str">
            <v>R</v>
          </cell>
          <cell r="K13">
            <v>1454000</v>
          </cell>
        </row>
        <row r="15">
          <cell r="A15" t="str">
            <v>2</v>
          </cell>
          <cell r="D15" t="str">
            <v>BASEMENT SHOPS</v>
          </cell>
          <cell r="F15">
            <v>2995</v>
          </cell>
          <cell r="H15" t="str">
            <v>m2  @  R</v>
          </cell>
          <cell r="I15">
            <v>2295.1585976627712</v>
          </cell>
          <cell r="J15" t="str">
            <v>R</v>
          </cell>
          <cell r="K15">
            <v>6874000</v>
          </cell>
        </row>
        <row r="17">
          <cell r="A17" t="str">
            <v>3</v>
          </cell>
          <cell r="D17" t="str">
            <v>ALTERATIONS TO EXISTING</v>
          </cell>
          <cell r="F17">
            <v>860</v>
          </cell>
          <cell r="H17" t="str">
            <v>m2  @  R</v>
          </cell>
          <cell r="I17">
            <v>1697.6744186046512</v>
          </cell>
          <cell r="J17" t="str">
            <v>R</v>
          </cell>
          <cell r="K17">
            <v>1460000</v>
          </cell>
        </row>
        <row r="19">
          <cell r="A19" t="str">
            <v>4</v>
          </cell>
          <cell r="D19" t="str">
            <v>NEW EXTENSIONS</v>
          </cell>
          <cell r="F19">
            <v>5200</v>
          </cell>
          <cell r="H19" t="str">
            <v>m2  @  R</v>
          </cell>
          <cell r="I19">
            <v>1922.5</v>
          </cell>
          <cell r="J19" t="str">
            <v>R</v>
          </cell>
          <cell r="K19">
            <v>9997000</v>
          </cell>
        </row>
        <row r="21">
          <cell r="A21" t="str">
            <v>5</v>
          </cell>
          <cell r="D21" t="str">
            <v>ROOF PARKING &amp; ALTERATIONS</v>
          </cell>
          <cell r="F21">
            <v>11091</v>
          </cell>
          <cell r="H21" t="str">
            <v>m2  @  R</v>
          </cell>
          <cell r="I21">
            <v>472.99612298259848</v>
          </cell>
          <cell r="J21" t="str">
            <v>R</v>
          </cell>
          <cell r="K21">
            <v>5246000</v>
          </cell>
        </row>
        <row r="23">
          <cell r="A23" t="str">
            <v>6</v>
          </cell>
          <cell r="D23" t="str">
            <v>EDGARS</v>
          </cell>
          <cell r="F23">
            <v>4036</v>
          </cell>
          <cell r="H23" t="str">
            <v>m2  @  R</v>
          </cell>
          <cell r="I23">
            <v>1785.6788899900891</v>
          </cell>
          <cell r="J23" t="str">
            <v>R</v>
          </cell>
          <cell r="K23">
            <v>7207000</v>
          </cell>
        </row>
        <row r="25">
          <cell r="A25" t="str">
            <v>7</v>
          </cell>
          <cell r="D25" t="str">
            <v>SITE- AND EXTERNAL WORKS</v>
          </cell>
          <cell r="H25" t="str">
            <v>Item</v>
          </cell>
          <cell r="J25" t="str">
            <v>R</v>
          </cell>
          <cell r="K25">
            <v>1016000</v>
          </cell>
        </row>
        <row r="29">
          <cell r="D29" t="str">
            <v>TOTAL CURRENT BUILDING COST EXCLUDING VAT</v>
          </cell>
          <cell r="J29" t="str">
            <v>R</v>
          </cell>
          <cell r="K29">
            <v>33254000</v>
          </cell>
        </row>
      </sheetData>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of Columns"/>
      <sheetName val="Schedule of FFBeams"/>
    </sheet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 Costs - flat file (2)"/>
      <sheetName val="Sheet3"/>
      <sheetName val="Direct Costs - flat fil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x"/>
      <sheetName val="Sheet1"/>
      <sheetName val="WBS"/>
      <sheetName val="WBS (2)"/>
      <sheetName val="WBS (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4">
          <cell r="B4" t="str">
            <v>A</v>
          </cell>
          <cell r="C4" t="str">
            <v>Passenger Terminal Complex</v>
          </cell>
          <cell r="E4" t="str">
            <v>000</v>
          </cell>
          <cell r="F4" t="str">
            <v>GENERAL SITEWORK</v>
          </cell>
        </row>
        <row r="5">
          <cell r="B5" t="str">
            <v>B</v>
          </cell>
          <cell r="C5" t="str">
            <v>Amiri Terminal Complex</v>
          </cell>
          <cell r="E5" t="str">
            <v>010</v>
          </cell>
          <cell r="F5" t="str">
            <v>Site Development</v>
          </cell>
        </row>
        <row r="6">
          <cell r="B6" t="str">
            <v>C</v>
          </cell>
          <cell r="C6" t="str">
            <v>Support Facilities</v>
          </cell>
          <cell r="E6" t="str">
            <v>020</v>
          </cell>
          <cell r="F6" t="str">
            <v>Environmental Mitigation</v>
          </cell>
        </row>
        <row r="7">
          <cell r="B7" t="str">
            <v>D</v>
          </cell>
          <cell r="C7" t="str">
            <v>Airfield Facilities</v>
          </cell>
          <cell r="E7" t="str">
            <v>021</v>
          </cell>
          <cell r="F7" t="str">
            <v>Storm Water Management</v>
          </cell>
        </row>
        <row r="8">
          <cell r="B8" t="str">
            <v>E</v>
          </cell>
          <cell r="C8" t="str">
            <v>Site Infrastructure</v>
          </cell>
          <cell r="E8" t="str">
            <v>050</v>
          </cell>
          <cell r="F8" t="str">
            <v>Landscaping</v>
          </cell>
        </row>
        <row r="9">
          <cell r="B9" t="str">
            <v>F</v>
          </cell>
          <cell r="C9" t="str">
            <v>Site Development</v>
          </cell>
          <cell r="E9" t="str">
            <v>051</v>
          </cell>
          <cell r="F9" t="str">
            <v>Landscaping</v>
          </cell>
        </row>
        <row r="10">
          <cell r="B10" t="str">
            <v>X</v>
          </cell>
          <cell r="C10" t="str">
            <v>Airport-Wide Development</v>
          </cell>
          <cell r="E10" t="str">
            <v>080</v>
          </cell>
          <cell r="F10" t="str">
            <v>Land/Right of Way Acquisition</v>
          </cell>
        </row>
        <row r="11">
          <cell r="E11" t="str">
            <v>090</v>
          </cell>
          <cell r="F11" t="str">
            <v>Other</v>
          </cell>
        </row>
        <row r="12">
          <cell r="E12" t="str">
            <v>095</v>
          </cell>
          <cell r="F12" t="str">
            <v>Special sitework</v>
          </cell>
        </row>
        <row r="13">
          <cell r="B13" t="str">
            <v>A1100</v>
          </cell>
          <cell r="C13" t="str">
            <v>Terminal building</v>
          </cell>
          <cell r="E13" t="str">
            <v>100</v>
          </cell>
          <cell r="F13" t="str">
            <v>AVIATION AIRSIDE</v>
          </cell>
        </row>
        <row r="14">
          <cell r="B14" t="str">
            <v>A1200</v>
          </cell>
          <cell r="C14" t="str">
            <v>Central utility plant</v>
          </cell>
          <cell r="E14" t="str">
            <v>110</v>
          </cell>
          <cell r="F14" t="str">
            <v>Runway</v>
          </cell>
        </row>
        <row r="15">
          <cell r="B15" t="str">
            <v>A1300</v>
          </cell>
          <cell r="C15" t="str">
            <v>Public mosque</v>
          </cell>
          <cell r="E15" t="str">
            <v>111</v>
          </cell>
          <cell r="F15" t="str">
            <v>Runway</v>
          </cell>
        </row>
        <row r="16">
          <cell r="B16" t="str">
            <v>A1400</v>
          </cell>
          <cell r="C16" t="str">
            <v>Parking structure</v>
          </cell>
          <cell r="E16" t="str">
            <v>115</v>
          </cell>
          <cell r="F16" t="str">
            <v>Runway Bridge</v>
          </cell>
        </row>
        <row r="17">
          <cell r="B17" t="str">
            <v>A1500</v>
          </cell>
          <cell r="C17" t="str">
            <v>Terminal frontage road/site improvements</v>
          </cell>
          <cell r="E17" t="str">
            <v>120</v>
          </cell>
          <cell r="F17" t="str">
            <v>Taxiway System</v>
          </cell>
        </row>
        <row r="18">
          <cell r="B18" t="str">
            <v>B1100</v>
          </cell>
          <cell r="C18" t="str">
            <v>Amiri / V.V.I.P. pavilion</v>
          </cell>
          <cell r="E18" t="str">
            <v>121</v>
          </cell>
          <cell r="F18" t="str">
            <v>Taxiway</v>
          </cell>
        </row>
        <row r="19">
          <cell r="B19" t="str">
            <v>B1200</v>
          </cell>
          <cell r="C19" t="str">
            <v>Amiri hangars</v>
          </cell>
          <cell r="E19" t="str">
            <v>125</v>
          </cell>
          <cell r="F19" t="str">
            <v>Taxiway Bridge</v>
          </cell>
        </row>
        <row r="20">
          <cell r="B20" t="str">
            <v>B1300</v>
          </cell>
          <cell r="C20" t="str">
            <v>Amiri area site improvements</v>
          </cell>
          <cell r="E20" t="str">
            <v>130</v>
          </cell>
          <cell r="F20" t="str">
            <v>Apron/Hold Pad</v>
          </cell>
        </row>
        <row r="21">
          <cell r="B21" t="str">
            <v>C1100</v>
          </cell>
          <cell r="C21" t="str">
            <v>Cargo terminal</v>
          </cell>
          <cell r="E21" t="str">
            <v>131</v>
          </cell>
          <cell r="F21" t="str">
            <v>Apron</v>
          </cell>
        </row>
        <row r="22">
          <cell r="B22" t="str">
            <v>C1200</v>
          </cell>
          <cell r="C22" t="str">
            <v>Mail terminal</v>
          </cell>
          <cell r="E22" t="str">
            <v>132</v>
          </cell>
          <cell r="F22" t="str">
            <v>Hold Pad</v>
          </cell>
        </row>
        <row r="23">
          <cell r="B23" t="str">
            <v>C1300</v>
          </cell>
          <cell r="C23" t="str">
            <v>Cargo agents building</v>
          </cell>
          <cell r="E23" t="str">
            <v>140</v>
          </cell>
          <cell r="F23" t="str">
            <v>Deicing Pad</v>
          </cell>
        </row>
        <row r="24">
          <cell r="B24" t="str">
            <v>C1300</v>
          </cell>
          <cell r="C24" t="str">
            <v>Cargo agents building</v>
          </cell>
          <cell r="E24" t="str">
            <v>141</v>
          </cell>
          <cell r="F24" t="str">
            <v>Deicing Pad</v>
          </cell>
        </row>
        <row r="25">
          <cell r="B25" t="str">
            <v>C1300</v>
          </cell>
          <cell r="C25" t="str">
            <v>Cargo agents building</v>
          </cell>
          <cell r="E25" t="str">
            <v>160</v>
          </cell>
          <cell r="F25" t="str">
            <v>Other Usage Areas</v>
          </cell>
        </row>
        <row r="26">
          <cell r="B26" t="str">
            <v>C1400</v>
          </cell>
          <cell r="C26" t="str">
            <v>Courier terminal</v>
          </cell>
          <cell r="E26" t="str">
            <v>161</v>
          </cell>
          <cell r="F26" t="str">
            <v>Shuttle Bus Ramp</v>
          </cell>
        </row>
        <row r="27">
          <cell r="B27" t="str">
            <v>C2100</v>
          </cell>
          <cell r="C27" t="str">
            <v>Aircraft maintenance hangar</v>
          </cell>
          <cell r="E27" t="str">
            <v>180</v>
          </cell>
          <cell r="F27" t="str">
            <v>Common Areas</v>
          </cell>
        </row>
        <row r="28">
          <cell r="B28" t="str">
            <v>C2200</v>
          </cell>
          <cell r="C28" t="str">
            <v>Airline engineering facility</v>
          </cell>
          <cell r="E28" t="str">
            <v>181</v>
          </cell>
          <cell r="F28" t="str">
            <v>Open Green Space</v>
          </cell>
        </row>
        <row r="29">
          <cell r="B29" t="str">
            <v>C3100</v>
          </cell>
          <cell r="C29" t="str">
            <v>ATC tower</v>
          </cell>
          <cell r="E29" t="str">
            <v>182</v>
          </cell>
          <cell r="F29" t="str">
            <v>Airfield Lighting System</v>
          </cell>
        </row>
        <row r="30">
          <cell r="B30" t="str">
            <v>C3200</v>
          </cell>
          <cell r="C30" t="str">
            <v>Main fire station</v>
          </cell>
          <cell r="E30" t="str">
            <v>183</v>
          </cell>
          <cell r="F30" t="str">
            <v>Airfield Drainage System</v>
          </cell>
        </row>
        <row r="31">
          <cell r="B31" t="str">
            <v>C3300</v>
          </cell>
          <cell r="C31" t="str">
            <v>Satellite fire station</v>
          </cell>
          <cell r="E31" t="str">
            <v>190</v>
          </cell>
          <cell r="F31" t="str">
            <v>Other</v>
          </cell>
        </row>
        <row r="32">
          <cell r="B32" t="str">
            <v>C3400</v>
          </cell>
          <cell r="C32" t="str">
            <v>Fire training facility</v>
          </cell>
          <cell r="E32" t="str">
            <v>200</v>
          </cell>
          <cell r="F32" t="str">
            <v>FACILITIES/BUILDINGS</v>
          </cell>
        </row>
        <row r="33">
          <cell r="B33" t="str">
            <v>C3500</v>
          </cell>
          <cell r="C33" t="str">
            <v>Sea rescue station - north</v>
          </cell>
          <cell r="E33" t="str">
            <v>210</v>
          </cell>
          <cell r="F33" t="str">
            <v>Airport Terminal</v>
          </cell>
        </row>
        <row r="34">
          <cell r="B34" t="str">
            <v>C3600</v>
          </cell>
          <cell r="C34" t="str">
            <v>Sea rescue station - south</v>
          </cell>
          <cell r="E34" t="str">
            <v>211</v>
          </cell>
          <cell r="F34" t="str">
            <v>Terminal Building</v>
          </cell>
        </row>
        <row r="35">
          <cell r="B35" t="str">
            <v>C3700</v>
          </cell>
          <cell r="C35" t="str">
            <v>Meteorological facilities</v>
          </cell>
          <cell r="E35" t="str">
            <v>212</v>
          </cell>
          <cell r="F35" t="str">
            <v>Concourse/Hold Area</v>
          </cell>
        </row>
        <row r="36">
          <cell r="B36" t="str">
            <v>C3800</v>
          </cell>
          <cell r="C36" t="str">
            <v>Main midfield security checkpoint</v>
          </cell>
          <cell r="E36" t="str">
            <v>213</v>
          </cell>
          <cell r="F36" t="str">
            <v>Commuter</v>
          </cell>
        </row>
        <row r="37">
          <cell r="B37" t="str">
            <v>C3900</v>
          </cell>
          <cell r="C37" t="str">
            <v>Radio transmitter station</v>
          </cell>
          <cell r="E37" t="str">
            <v>215</v>
          </cell>
          <cell r="F37" t="str">
            <v>Control tower</v>
          </cell>
        </row>
        <row r="38">
          <cell r="B38" t="str">
            <v>C4100</v>
          </cell>
          <cell r="C38" t="str">
            <v>Radio receiver station</v>
          </cell>
          <cell r="E38" t="str">
            <v>216</v>
          </cell>
          <cell r="F38" t="str">
            <v>Air Traffic Control (ATC) Facilities</v>
          </cell>
        </row>
        <row r="39">
          <cell r="B39" t="str">
            <v>C4200</v>
          </cell>
          <cell r="C39" t="str">
            <v>Airport administration facility</v>
          </cell>
          <cell r="E39" t="str">
            <v>218</v>
          </cell>
          <cell r="F39" t="str">
            <v>Retail/Restaurant/Commercial/Office</v>
          </cell>
        </row>
        <row r="40">
          <cell r="B40" t="str">
            <v>C4300</v>
          </cell>
          <cell r="C40" t="str">
            <v>Facilities maintenance facility</v>
          </cell>
          <cell r="E40" t="str">
            <v>219</v>
          </cell>
          <cell r="F40" t="str">
            <v>Other</v>
          </cell>
        </row>
        <row r="41">
          <cell r="B41" t="str">
            <v>C4400</v>
          </cell>
          <cell r="C41" t="str">
            <v>Employee mosque</v>
          </cell>
          <cell r="E41" t="str">
            <v>21A</v>
          </cell>
          <cell r="F41" t="str">
            <v>Bridge</v>
          </cell>
        </row>
        <row r="42">
          <cell r="B42" t="str">
            <v>C4500</v>
          </cell>
          <cell r="C42" t="str">
            <v>Employee canteen</v>
          </cell>
          <cell r="E42" t="str">
            <v>220</v>
          </cell>
          <cell r="F42" t="str">
            <v>Airport Airside</v>
          </cell>
        </row>
        <row r="43">
          <cell r="B43" t="str">
            <v>C4600</v>
          </cell>
          <cell r="C43" t="str">
            <v>Medical centre</v>
          </cell>
          <cell r="E43" t="str">
            <v>221</v>
          </cell>
          <cell r="F43" t="str">
            <v>Hangar</v>
          </cell>
        </row>
        <row r="44">
          <cell r="B44" t="str">
            <v>C4700</v>
          </cell>
          <cell r="C44" t="str">
            <v>General aviation terminal (GA)</v>
          </cell>
          <cell r="E44" t="str">
            <v>222</v>
          </cell>
          <cell r="F44" t="str">
            <v>Maintenance Facility</v>
          </cell>
        </row>
        <row r="45">
          <cell r="B45" t="str">
            <v>C4800</v>
          </cell>
          <cell r="C45" t="str">
            <v>GSE maintenance facility</v>
          </cell>
          <cell r="E45" t="str">
            <v>223</v>
          </cell>
          <cell r="F45" t="str">
            <v>Airport Rescue and Fire Fighting</v>
          </cell>
        </row>
        <row r="46">
          <cell r="B46" t="str">
            <v>C4900</v>
          </cell>
          <cell r="C46" t="str">
            <v>Catering facility</v>
          </cell>
          <cell r="E46" t="str">
            <v>224</v>
          </cell>
          <cell r="F46" t="str">
            <v>Refueling Facilities</v>
          </cell>
        </row>
        <row r="47">
          <cell r="B47" t="str">
            <v>C5100</v>
          </cell>
          <cell r="C47" t="str">
            <v>Fuel farm</v>
          </cell>
          <cell r="E47" t="str">
            <v>225</v>
          </cell>
          <cell r="F47" t="str">
            <v>Deicing Facility</v>
          </cell>
        </row>
        <row r="48">
          <cell r="B48" t="str">
            <v>C5200</v>
          </cell>
          <cell r="C48" t="str">
            <v>Fuel hydrant system</v>
          </cell>
          <cell r="E48" t="str">
            <v>226</v>
          </cell>
          <cell r="F48" t="str">
            <v>Trash Handling Facility</v>
          </cell>
        </row>
        <row r="49">
          <cell r="B49" t="str">
            <v>C5300</v>
          </cell>
          <cell r="C49" t="str">
            <v>Jet fuel loading station</v>
          </cell>
          <cell r="E49" t="str">
            <v>227</v>
          </cell>
          <cell r="F49" t="str">
            <v>Sanitary Waste Disposal</v>
          </cell>
        </row>
        <row r="50">
          <cell r="B50" t="str">
            <v>C5400</v>
          </cell>
          <cell r="C50" t="str">
            <v>GSE fuel station</v>
          </cell>
          <cell r="E50" t="str">
            <v>230</v>
          </cell>
          <cell r="F50" t="str">
            <v>Rail</v>
          </cell>
        </row>
        <row r="51">
          <cell r="B51" t="str">
            <v>C5500</v>
          </cell>
          <cell r="C51" t="str">
            <v>Triturator</v>
          </cell>
          <cell r="E51" t="str">
            <v>231</v>
          </cell>
          <cell r="F51" t="str">
            <v>Train Station</v>
          </cell>
        </row>
        <row r="52">
          <cell r="B52" t="str">
            <v>D1100</v>
          </cell>
          <cell r="C52" t="str">
            <v>East runway/taxiway system</v>
          </cell>
          <cell r="E52" t="str">
            <v>232</v>
          </cell>
          <cell r="F52" t="str">
            <v>Transit System Station</v>
          </cell>
        </row>
        <row r="53">
          <cell r="B53" t="str">
            <v>D1200</v>
          </cell>
          <cell r="C53" t="str">
            <v>West runway/taxiway system</v>
          </cell>
          <cell r="E53" t="str">
            <v>233</v>
          </cell>
          <cell r="F53" t="str">
            <v>Airport Transit System (ATS) Station</v>
          </cell>
        </row>
        <row r="54">
          <cell r="B54" t="str">
            <v>D1300</v>
          </cell>
          <cell r="C54" t="str">
            <v>Passenger terminal apron/taxilanes</v>
          </cell>
          <cell r="E54" t="str">
            <v>235</v>
          </cell>
          <cell r="F54" t="str">
            <v>Maintenance Facility</v>
          </cell>
        </row>
        <row r="55">
          <cell r="B55" t="str">
            <v>D1400</v>
          </cell>
          <cell r="C55" t="str">
            <v>Other aprons</v>
          </cell>
          <cell r="E55" t="str">
            <v>240</v>
          </cell>
          <cell r="F55" t="str">
            <v>Commercial/Office</v>
          </cell>
        </row>
        <row r="56">
          <cell r="B56" t="str">
            <v>D1500</v>
          </cell>
          <cell r="C56" t="str">
            <v>Airfield lighting</v>
          </cell>
          <cell r="E56" t="str">
            <v>241</v>
          </cell>
          <cell r="F56" t="str">
            <v>Office</v>
          </cell>
        </row>
        <row r="57">
          <cell r="B57" t="str">
            <v>D1600</v>
          </cell>
          <cell r="C57" t="str">
            <v>Instrument Landing Systems (ILS)</v>
          </cell>
          <cell r="E57" t="str">
            <v>242</v>
          </cell>
          <cell r="F57" t="str">
            <v>Retail/Commercial</v>
          </cell>
        </row>
        <row r="58">
          <cell r="B58" t="str">
            <v>D1700</v>
          </cell>
          <cell r="C58" t="str">
            <v>Airport Surveillance Radar (ASR)</v>
          </cell>
          <cell r="E58" t="str">
            <v>243</v>
          </cell>
          <cell r="F58" t="str">
            <v>Hotel &amp; Resorts</v>
          </cell>
        </row>
        <row r="59">
          <cell r="B59" t="str">
            <v>D1800</v>
          </cell>
          <cell r="C59" t="str">
            <v>VOR/DME</v>
          </cell>
          <cell r="E59" t="str">
            <v>244</v>
          </cell>
          <cell r="F59" t="str">
            <v>Restaurants</v>
          </cell>
        </row>
        <row r="60">
          <cell r="B60" t="str">
            <v>D1900</v>
          </cell>
          <cell r="C60" t="str">
            <v>Airside service and GSE roads</v>
          </cell>
          <cell r="E60" t="str">
            <v>245</v>
          </cell>
          <cell r="F60" t="str">
            <v>Catering/Canteen Facilities</v>
          </cell>
        </row>
        <row r="61">
          <cell r="B61" t="str">
            <v>D2100</v>
          </cell>
          <cell r="C61" t="str">
            <v>Perimeter security facilities</v>
          </cell>
          <cell r="E61" t="str">
            <v>248</v>
          </cell>
          <cell r="F61" t="str">
            <v>Cargo &amp; Mail Facilities</v>
          </cell>
        </row>
        <row r="62">
          <cell r="B62" t="str">
            <v>D2200</v>
          </cell>
          <cell r="C62" t="str">
            <v>Midfield area drainage facilities</v>
          </cell>
          <cell r="E62" t="str">
            <v>250</v>
          </cell>
          <cell r="F62" t="str">
            <v>Additional Commercial/Office</v>
          </cell>
        </row>
        <row r="63">
          <cell r="B63" t="str">
            <v>D2300</v>
          </cell>
          <cell r="C63" t="str">
            <v>West area drainage facilities</v>
          </cell>
          <cell r="E63" t="str">
            <v>251</v>
          </cell>
          <cell r="F63" t="str">
            <v>Parking Structure</v>
          </cell>
        </row>
        <row r="64">
          <cell r="B64" t="str">
            <v>E1100</v>
          </cell>
          <cell r="C64" t="str">
            <v>Terminal area access system</v>
          </cell>
          <cell r="E64" t="str">
            <v>252</v>
          </cell>
          <cell r="F64" t="str">
            <v>Rental Car Facility</v>
          </cell>
        </row>
        <row r="65">
          <cell r="B65" t="str">
            <v>E1200</v>
          </cell>
          <cell r="C65" t="str">
            <v>Commercial area access system</v>
          </cell>
          <cell r="E65" t="str">
            <v>253</v>
          </cell>
          <cell r="F65" t="str">
            <v>Fueling Facility</v>
          </cell>
        </row>
        <row r="66">
          <cell r="B66" t="str">
            <v>E1300</v>
          </cell>
          <cell r="C66" t="str">
            <v>Service area access system</v>
          </cell>
          <cell r="E66" t="str">
            <v>254</v>
          </cell>
          <cell r="F66" t="str">
            <v>Car Wash</v>
          </cell>
        </row>
        <row r="67">
          <cell r="B67" t="str">
            <v>E1400</v>
          </cell>
          <cell r="C67" t="str">
            <v>Road Landscaping</v>
          </cell>
          <cell r="E67" t="str">
            <v>260</v>
          </cell>
          <cell r="F67" t="str">
            <v>Institutional/Government</v>
          </cell>
        </row>
        <row r="68">
          <cell r="B68" t="str">
            <v>E2100</v>
          </cell>
          <cell r="C68" t="str">
            <v>Power distribution system</v>
          </cell>
          <cell r="E68" t="str">
            <v>261</v>
          </cell>
          <cell r="F68" t="str">
            <v>Educational Facility</v>
          </cell>
        </row>
        <row r="69">
          <cell r="B69" t="str">
            <v>E2200</v>
          </cell>
          <cell r="C69" t="str">
            <v>Water distribution system</v>
          </cell>
          <cell r="E69" t="str">
            <v>262</v>
          </cell>
          <cell r="F69" t="str">
            <v>Medical Facility</v>
          </cell>
        </row>
        <row r="70">
          <cell r="B70" t="str">
            <v>E2300</v>
          </cell>
          <cell r="C70" t="str">
            <v>Wastewater collection system</v>
          </cell>
          <cell r="E70" t="str">
            <v>263</v>
          </cell>
          <cell r="F70" t="str">
            <v>Convention Facility</v>
          </cell>
        </row>
        <row r="71">
          <cell r="B71" t="str">
            <v>E2400</v>
          </cell>
          <cell r="C71" t="str">
            <v>Irrigation water system</v>
          </cell>
          <cell r="E71" t="str">
            <v>266</v>
          </cell>
          <cell r="F71" t="str">
            <v>Government Facility</v>
          </cell>
        </row>
        <row r="72">
          <cell r="B72" t="str">
            <v>E2500</v>
          </cell>
          <cell r="C72" t="str">
            <v>Wastewater treatment plant (WWTP)</v>
          </cell>
          <cell r="E72" t="str">
            <v>267</v>
          </cell>
          <cell r="F72" t="str">
            <v>General Aviation &amp; Govt Services</v>
          </cell>
        </row>
        <row r="73">
          <cell r="B73" t="str">
            <v>E2600</v>
          </cell>
          <cell r="C73" t="str">
            <v>Solid waste handling facility (SWHF)</v>
          </cell>
          <cell r="E73" t="str">
            <v>270</v>
          </cell>
          <cell r="F73" t="str">
            <v>Industrial</v>
          </cell>
        </row>
        <row r="74">
          <cell r="B74" t="str">
            <v>E2700</v>
          </cell>
          <cell r="C74" t="str">
            <v>Communications / special systems</v>
          </cell>
          <cell r="E74" t="str">
            <v>280</v>
          </cell>
          <cell r="F74" t="str">
            <v>Improved Open Areas</v>
          </cell>
        </row>
        <row r="75">
          <cell r="B75" t="str">
            <v>E2800</v>
          </cell>
          <cell r="C75" t="str">
            <v>Utility tunnel (midfield)</v>
          </cell>
          <cell r="E75" t="str">
            <v>281</v>
          </cell>
          <cell r="F75" t="str">
            <v>Plaza</v>
          </cell>
        </row>
        <row r="76">
          <cell r="B76" t="str">
            <v>F1100</v>
          </cell>
          <cell r="C76" t="str">
            <v>Site investigations</v>
          </cell>
          <cell r="E76" t="str">
            <v>283</v>
          </cell>
          <cell r="F76" t="str">
            <v>Platform</v>
          </cell>
        </row>
        <row r="77">
          <cell r="B77" t="str">
            <v>F1200</v>
          </cell>
          <cell r="C77" t="str">
            <v>Land reclamation</v>
          </cell>
          <cell r="E77" t="str">
            <v>286</v>
          </cell>
          <cell r="F77" t="str">
            <v>Stadium</v>
          </cell>
        </row>
        <row r="78">
          <cell r="B78" t="str">
            <v>F1300</v>
          </cell>
          <cell r="C78" t="str">
            <v>Dikes</v>
          </cell>
          <cell r="E78" t="str">
            <v>290</v>
          </cell>
          <cell r="F78" t="str">
            <v>Other</v>
          </cell>
        </row>
        <row r="79">
          <cell r="B79" t="str">
            <v>F1400</v>
          </cell>
          <cell r="C79" t="str">
            <v>Mass earthworks</v>
          </cell>
          <cell r="E79" t="str">
            <v>295</v>
          </cell>
          <cell r="F79" t="str">
            <v>Temporary Facilities</v>
          </cell>
        </row>
        <row r="80">
          <cell r="B80" t="str">
            <v>F1500</v>
          </cell>
          <cell r="C80" t="str">
            <v>Environmental study</v>
          </cell>
          <cell r="E80" t="str">
            <v>300</v>
          </cell>
          <cell r="F80" t="str">
            <v>RAILROAD</v>
          </cell>
        </row>
        <row r="81">
          <cell r="B81" t="str">
            <v>F1600</v>
          </cell>
          <cell r="C81" t="str">
            <v>Clearance of site and environs</v>
          </cell>
          <cell r="E81" t="str">
            <v>310</v>
          </cell>
          <cell r="F81" t="str">
            <v>Track work</v>
          </cell>
        </row>
        <row r="82">
          <cell r="B82" t="str">
            <v>X1100</v>
          </cell>
          <cell r="C82" t="str">
            <v>Site mobilization</v>
          </cell>
          <cell r="E82" t="str">
            <v>311</v>
          </cell>
          <cell r="F82" t="str">
            <v>Track</v>
          </cell>
        </row>
        <row r="83">
          <cell r="B83" t="str">
            <v>X1300</v>
          </cell>
          <cell r="C83" t="str">
            <v>Special studies</v>
          </cell>
          <cell r="E83" t="str">
            <v>315</v>
          </cell>
          <cell r="F83" t="str">
            <v>Temporary Track</v>
          </cell>
        </row>
        <row r="84">
          <cell r="B84" t="str">
            <v>X1700</v>
          </cell>
          <cell r="C84" t="str">
            <v>Insurances &amp; Other Costs</v>
          </cell>
          <cell r="E84" t="str">
            <v>320</v>
          </cell>
          <cell r="F84" t="str">
            <v>Elevated Structures</v>
          </cell>
        </row>
        <row r="85">
          <cell r="B85" t="str">
            <v>X1800</v>
          </cell>
          <cell r="C85" t="str">
            <v>Technical Services</v>
          </cell>
          <cell r="E85" t="str">
            <v>321</v>
          </cell>
          <cell r="F85" t="str">
            <v>Heavy Rail Bridge</v>
          </cell>
        </row>
        <row r="86">
          <cell r="B86" t="str">
            <v>X1900</v>
          </cell>
          <cell r="C86" t="str">
            <v>Contingency &amp; Escalation</v>
          </cell>
          <cell r="E86" t="str">
            <v>322</v>
          </cell>
          <cell r="F86" t="str">
            <v>Light Rail Bridge</v>
          </cell>
        </row>
        <row r="87">
          <cell r="E87" t="str">
            <v>326</v>
          </cell>
          <cell r="F87" t="str">
            <v>Airport Transit System (ATS) Guideway</v>
          </cell>
        </row>
        <row r="88">
          <cell r="E88" t="str">
            <v>330</v>
          </cell>
          <cell r="F88" t="str">
            <v>Tunnel</v>
          </cell>
        </row>
        <row r="89">
          <cell r="B89" t="str">
            <v>A1100</v>
          </cell>
          <cell r="C89" t="str">
            <v>Terminal building</v>
          </cell>
          <cell r="E89" t="str">
            <v>331</v>
          </cell>
          <cell r="F89" t="str">
            <v>Bored Tunnel</v>
          </cell>
        </row>
        <row r="90">
          <cell r="B90" t="str">
            <v>A1110</v>
          </cell>
          <cell r="C90" t="str">
            <v>Main terminal</v>
          </cell>
          <cell r="E90" t="str">
            <v>332</v>
          </cell>
          <cell r="F90" t="str">
            <v>Cut &amp; Cover Tunnel</v>
          </cell>
        </row>
        <row r="91">
          <cell r="B91" t="str">
            <v>A1120</v>
          </cell>
          <cell r="C91" t="str">
            <v>Concourse</v>
          </cell>
          <cell r="E91" t="str">
            <v>340</v>
          </cell>
          <cell r="F91" t="str">
            <v>Culvert</v>
          </cell>
        </row>
        <row r="92">
          <cell r="B92" t="str">
            <v>A1130</v>
          </cell>
          <cell r="C92" t="str">
            <v>Passenger terminal foundations</v>
          </cell>
          <cell r="E92" t="str">
            <v>390</v>
          </cell>
          <cell r="F92" t="str">
            <v>Other</v>
          </cell>
        </row>
        <row r="93">
          <cell r="B93" t="str">
            <v>A1140</v>
          </cell>
          <cell r="C93" t="str">
            <v>Baggage handling system</v>
          </cell>
          <cell r="E93" t="str">
            <v>400</v>
          </cell>
          <cell r="F93" t="str">
            <v>ROADWORK</v>
          </cell>
        </row>
        <row r="94">
          <cell r="B94" t="str">
            <v>A1150</v>
          </cell>
          <cell r="C94" t="str">
            <v>Specialty systems</v>
          </cell>
          <cell r="E94" t="str">
            <v>410</v>
          </cell>
          <cell r="F94" t="str">
            <v>Roadways/Highways</v>
          </cell>
        </row>
        <row r="95">
          <cell r="B95" t="str">
            <v>A1160</v>
          </cell>
          <cell r="C95" t="str">
            <v>Fixed gate equipment/loading bridges/floodlights</v>
          </cell>
          <cell r="E95" t="str">
            <v>411</v>
          </cell>
          <cell r="F95" t="str">
            <v>Access Road</v>
          </cell>
        </row>
        <row r="96">
          <cell r="B96" t="str">
            <v>A1170</v>
          </cell>
          <cell r="C96" t="str">
            <v>Pedestrian bridge</v>
          </cell>
          <cell r="E96" t="str">
            <v>412</v>
          </cell>
          <cell r="F96" t="str">
            <v>Curbside</v>
          </cell>
        </row>
        <row r="97">
          <cell r="B97" t="str">
            <v>A1200</v>
          </cell>
          <cell r="C97" t="str">
            <v>Central utility plant</v>
          </cell>
          <cell r="E97" t="str">
            <v>415</v>
          </cell>
          <cell r="F97" t="str">
            <v>Temporary Roadway</v>
          </cell>
        </row>
        <row r="98">
          <cell r="B98" t="str">
            <v>A1210</v>
          </cell>
          <cell r="C98" t="str">
            <v>Central plant building</v>
          </cell>
          <cell r="E98" t="str">
            <v>418</v>
          </cell>
          <cell r="F98" t="str">
            <v>Traffic Management System</v>
          </cell>
        </row>
        <row r="99">
          <cell r="B99" t="str">
            <v>A1220</v>
          </cell>
          <cell r="C99" t="str">
            <v>Central plant cooling equipment</v>
          </cell>
          <cell r="E99" t="str">
            <v>420</v>
          </cell>
          <cell r="F99" t="str">
            <v>Elevated Structures</v>
          </cell>
        </row>
        <row r="100">
          <cell r="B100" t="str">
            <v>A1230</v>
          </cell>
          <cell r="C100" t="str">
            <v>Central plant electrical equipment</v>
          </cell>
          <cell r="E100" t="str">
            <v>421</v>
          </cell>
          <cell r="F100" t="str">
            <v>Bridge</v>
          </cell>
        </row>
        <row r="101">
          <cell r="B101" t="str">
            <v>A1240</v>
          </cell>
          <cell r="C101" t="str">
            <v>Central plant site improvements</v>
          </cell>
          <cell r="E101" t="str">
            <v>422</v>
          </cell>
          <cell r="F101" t="str">
            <v>Elevated Roadway</v>
          </cell>
        </row>
        <row r="102">
          <cell r="B102" t="str">
            <v>A1250</v>
          </cell>
          <cell r="C102" t="str">
            <v>Utility tunnel</v>
          </cell>
          <cell r="E102" t="str">
            <v>426</v>
          </cell>
          <cell r="F102" t="str">
            <v>Pedestrian Bridge</v>
          </cell>
        </row>
        <row r="103">
          <cell r="B103" t="str">
            <v>A1300</v>
          </cell>
          <cell r="C103" t="str">
            <v>Public mosque</v>
          </cell>
          <cell r="E103" t="str">
            <v>428</v>
          </cell>
          <cell r="F103" t="str">
            <v>Temporary Bridge</v>
          </cell>
        </row>
        <row r="104">
          <cell r="B104" t="str">
            <v>A1310</v>
          </cell>
          <cell r="C104" t="str">
            <v>Public mosque building</v>
          </cell>
          <cell r="E104" t="str">
            <v>430</v>
          </cell>
          <cell r="F104" t="str">
            <v>Tunnel</v>
          </cell>
        </row>
        <row r="105">
          <cell r="B105" t="str">
            <v>A1320</v>
          </cell>
          <cell r="C105" t="str">
            <v>Public mosque site improvements</v>
          </cell>
          <cell r="E105" t="str">
            <v>431</v>
          </cell>
          <cell r="F105" t="str">
            <v>Bored Tunnel</v>
          </cell>
        </row>
        <row r="106">
          <cell r="B106" t="str">
            <v>A1400</v>
          </cell>
          <cell r="C106" t="str">
            <v>Parking structure</v>
          </cell>
          <cell r="E106" t="str">
            <v>432</v>
          </cell>
          <cell r="F106" t="str">
            <v>Cut &amp; Cover Tunnel</v>
          </cell>
        </row>
        <row r="107">
          <cell r="B107" t="str">
            <v>A1410</v>
          </cell>
          <cell r="C107" t="str">
            <v>Parking structure building</v>
          </cell>
          <cell r="E107" t="str">
            <v>440</v>
          </cell>
          <cell r="F107" t="str">
            <v>Culvert</v>
          </cell>
        </row>
        <row r="108">
          <cell r="B108" t="str">
            <v>A1420</v>
          </cell>
          <cell r="C108" t="str">
            <v>Parking structure specialty systems</v>
          </cell>
          <cell r="E108" t="str">
            <v>460</v>
          </cell>
          <cell r="F108" t="str">
            <v>Parking</v>
          </cell>
        </row>
        <row r="109">
          <cell r="B109" t="str">
            <v>A1500</v>
          </cell>
          <cell r="C109" t="str">
            <v>Terminal frontage road/site improvements</v>
          </cell>
          <cell r="E109" t="str">
            <v>461</v>
          </cell>
          <cell r="F109" t="str">
            <v>Parking Lots</v>
          </cell>
        </row>
        <row r="110">
          <cell r="B110" t="str">
            <v>A1510</v>
          </cell>
          <cell r="C110" t="str">
            <v>Elevated terminal frontage road</v>
          </cell>
          <cell r="E110" t="str">
            <v>490</v>
          </cell>
          <cell r="F110" t="str">
            <v>Other</v>
          </cell>
        </row>
        <row r="111">
          <cell r="B111" t="str">
            <v>A1520</v>
          </cell>
          <cell r="C111" t="str">
            <v>Passenger terminal area exterior signage</v>
          </cell>
          <cell r="E111" t="str">
            <v>500</v>
          </cell>
          <cell r="F111" t="str">
            <v>SPECIAL SYSTEMS</v>
          </cell>
        </row>
        <row r="112">
          <cell r="B112" t="str">
            <v>A1530</v>
          </cell>
          <cell r="C112" t="str">
            <v>Passenger terminal area landscaping</v>
          </cell>
          <cell r="E112" t="str">
            <v>510</v>
          </cell>
          <cell r="F112" t="str">
            <v>Airport</v>
          </cell>
        </row>
        <row r="113">
          <cell r="B113" t="str">
            <v>B1100</v>
          </cell>
          <cell r="C113" t="str">
            <v>Amiri / V.V.I.P. pavilion</v>
          </cell>
          <cell r="E113" t="str">
            <v>511</v>
          </cell>
          <cell r="F113" t="str">
            <v>Passenger Loading Bridge</v>
          </cell>
        </row>
        <row r="114">
          <cell r="B114" t="str">
            <v>B1200</v>
          </cell>
          <cell r="C114" t="str">
            <v>Amiri hangars</v>
          </cell>
          <cell r="E114" t="str">
            <v>512</v>
          </cell>
          <cell r="F114" t="str">
            <v>Baggage Handling Systems</v>
          </cell>
        </row>
        <row r="115">
          <cell r="B115" t="str">
            <v>B1300</v>
          </cell>
          <cell r="C115" t="str">
            <v>Amiri area site improvements</v>
          </cell>
          <cell r="E115" t="str">
            <v>513</v>
          </cell>
          <cell r="F115" t="str">
            <v>Baggage Screening and X-Ray Equipment</v>
          </cell>
        </row>
        <row r="116">
          <cell r="B116" t="str">
            <v>B1310</v>
          </cell>
          <cell r="C116" t="str">
            <v>Amiri area roads</v>
          </cell>
          <cell r="E116" t="str">
            <v>514</v>
          </cell>
          <cell r="F116" t="str">
            <v>Aircraft Docking System</v>
          </cell>
        </row>
        <row r="117">
          <cell r="B117" t="str">
            <v>B1320</v>
          </cell>
          <cell r="C117" t="str">
            <v>Amiri area parking</v>
          </cell>
          <cell r="E117" t="str">
            <v>516</v>
          </cell>
          <cell r="F117" t="str">
            <v>FIDS &amp; BIDS</v>
          </cell>
        </row>
        <row r="118">
          <cell r="B118" t="str">
            <v>B1330</v>
          </cell>
          <cell r="C118" t="str">
            <v>Amiri area landscaping</v>
          </cell>
          <cell r="E118" t="str">
            <v>518</v>
          </cell>
          <cell r="F118" t="str">
            <v>Ground Handling Services</v>
          </cell>
        </row>
        <row r="119">
          <cell r="B119" t="str">
            <v>B1340</v>
          </cell>
          <cell r="C119" t="str">
            <v>Amiri security checkpoint</v>
          </cell>
          <cell r="E119" t="str">
            <v>520</v>
          </cell>
          <cell r="F119" t="str">
            <v>Other Airport Systems</v>
          </cell>
        </row>
        <row r="120">
          <cell r="B120" t="str">
            <v>B1350</v>
          </cell>
          <cell r="C120" t="str">
            <v>Amiri apron floodlights</v>
          </cell>
          <cell r="E120" t="str">
            <v>521</v>
          </cell>
          <cell r="F120" t="str">
            <v>Air Traffic Control System</v>
          </cell>
        </row>
        <row r="121">
          <cell r="B121" t="str">
            <v>C1100</v>
          </cell>
          <cell r="C121" t="str">
            <v>Cargo terminal</v>
          </cell>
          <cell r="E121" t="str">
            <v>523</v>
          </cell>
          <cell r="F121" t="str">
            <v>Common User Terminal Equipment (CUTE)</v>
          </cell>
        </row>
        <row r="122">
          <cell r="B122" t="str">
            <v>C1110</v>
          </cell>
          <cell r="C122" t="str">
            <v>Cargo terminal building</v>
          </cell>
          <cell r="E122" t="str">
            <v>530</v>
          </cell>
          <cell r="F122" t="str">
            <v>Rail</v>
          </cell>
        </row>
        <row r="123">
          <cell r="B123" t="str">
            <v>C1120</v>
          </cell>
          <cell r="C123" t="str">
            <v>Cargo terminal equipment</v>
          </cell>
          <cell r="E123" t="str">
            <v>531</v>
          </cell>
          <cell r="F123" t="str">
            <v>Traction Power</v>
          </cell>
        </row>
        <row r="124">
          <cell r="B124" t="str">
            <v>C1130</v>
          </cell>
          <cell r="C124" t="str">
            <v>Cargo terminal security checkpoint</v>
          </cell>
          <cell r="E124" t="str">
            <v>532</v>
          </cell>
          <cell r="F124" t="str">
            <v>Overhead Catenary</v>
          </cell>
        </row>
        <row r="125">
          <cell r="B125" t="str">
            <v>C1140</v>
          </cell>
          <cell r="C125" t="str">
            <v>Cargo terminal site improvements</v>
          </cell>
          <cell r="E125" t="str">
            <v>533</v>
          </cell>
          <cell r="F125" t="str">
            <v>Variable Message Signs</v>
          </cell>
        </row>
        <row r="126">
          <cell r="B126" t="str">
            <v>C1150</v>
          </cell>
          <cell r="C126" t="str">
            <v>Cargo apron floodlights</v>
          </cell>
          <cell r="E126" t="str">
            <v>534</v>
          </cell>
          <cell r="F126" t="str">
            <v>Automatic Train Control (ATC)</v>
          </cell>
        </row>
        <row r="127">
          <cell r="B127" t="str">
            <v>C1200</v>
          </cell>
          <cell r="C127" t="str">
            <v>Mail terminal</v>
          </cell>
          <cell r="E127" t="str">
            <v>540</v>
          </cell>
          <cell r="F127" t="str">
            <v>Other Rail Systems</v>
          </cell>
        </row>
        <row r="128">
          <cell r="B128" t="str">
            <v>C1210</v>
          </cell>
          <cell r="C128" t="str">
            <v>Mail terminal building</v>
          </cell>
          <cell r="E128" t="str">
            <v>590</v>
          </cell>
          <cell r="F128" t="str">
            <v>Other</v>
          </cell>
        </row>
        <row r="129">
          <cell r="B129" t="str">
            <v>C1220</v>
          </cell>
          <cell r="C129" t="str">
            <v>Mail terminal equipment</v>
          </cell>
          <cell r="E129" t="str">
            <v>600</v>
          </cell>
          <cell r="F129" t="str">
            <v>SITE UTILITIES</v>
          </cell>
        </row>
        <row r="130">
          <cell r="B130" t="str">
            <v>C1230</v>
          </cell>
          <cell r="C130" t="str">
            <v>Mail terminal site improvements</v>
          </cell>
          <cell r="E130" t="str">
            <v>610</v>
          </cell>
          <cell r="F130" t="str">
            <v>Water</v>
          </cell>
        </row>
        <row r="131">
          <cell r="B131" t="str">
            <v>C1300</v>
          </cell>
          <cell r="C131" t="str">
            <v>Cargo agents building</v>
          </cell>
          <cell r="E131" t="str">
            <v>611</v>
          </cell>
          <cell r="F131" t="str">
            <v>Water Supply</v>
          </cell>
        </row>
        <row r="132">
          <cell r="B132" t="str">
            <v>C1310</v>
          </cell>
          <cell r="C132" t="str">
            <v>Cargo agent building</v>
          </cell>
          <cell r="E132" t="str">
            <v>612</v>
          </cell>
          <cell r="F132" t="str">
            <v>Hot/Chilled Water Supply</v>
          </cell>
        </row>
        <row r="133">
          <cell r="B133" t="str">
            <v>C1320</v>
          </cell>
          <cell r="C133" t="str">
            <v>Cargo agent site improvements</v>
          </cell>
          <cell r="E133" t="str">
            <v>613</v>
          </cell>
          <cell r="F133" t="str">
            <v>Water Storage System</v>
          </cell>
        </row>
        <row r="134">
          <cell r="B134" t="str">
            <v>C1400</v>
          </cell>
          <cell r="C134" t="str">
            <v>Courier terminal</v>
          </cell>
          <cell r="E134" t="str">
            <v>615</v>
          </cell>
          <cell r="F134" t="str">
            <v>Waste Water</v>
          </cell>
        </row>
        <row r="135">
          <cell r="B135" t="str">
            <v>C1410</v>
          </cell>
          <cell r="C135" t="str">
            <v>Courier terminal building</v>
          </cell>
          <cell r="E135" t="str">
            <v>616</v>
          </cell>
          <cell r="F135" t="str">
            <v>Storm Water</v>
          </cell>
        </row>
        <row r="136">
          <cell r="B136" t="str">
            <v>C1420</v>
          </cell>
          <cell r="C136" t="str">
            <v>Courier terminal equipment</v>
          </cell>
          <cell r="E136" t="str">
            <v>618</v>
          </cell>
          <cell r="F136" t="str">
            <v>Irrigation System</v>
          </cell>
        </row>
        <row r="137">
          <cell r="B137" t="str">
            <v>C1430</v>
          </cell>
          <cell r="C137" t="str">
            <v>Courier terminal site improvements</v>
          </cell>
          <cell r="E137" t="str">
            <v>620</v>
          </cell>
          <cell r="F137" t="str">
            <v>Electrical System</v>
          </cell>
        </row>
        <row r="138">
          <cell r="B138" t="str">
            <v>C1440</v>
          </cell>
          <cell r="C138" t="str">
            <v>Courier apron floodlights</v>
          </cell>
          <cell r="E138" t="str">
            <v>621</v>
          </cell>
          <cell r="F138" t="str">
            <v>Electrical Power</v>
          </cell>
        </row>
        <row r="139">
          <cell r="B139" t="str">
            <v>C2100</v>
          </cell>
          <cell r="C139" t="str">
            <v>Aircraft maintenance hangar</v>
          </cell>
          <cell r="E139" t="str">
            <v>622</v>
          </cell>
          <cell r="F139" t="str">
            <v>Electrical System - General</v>
          </cell>
        </row>
        <row r="140">
          <cell r="B140" t="str">
            <v>C2110</v>
          </cell>
          <cell r="C140" t="str">
            <v>Hangar building</v>
          </cell>
          <cell r="E140" t="str">
            <v>623</v>
          </cell>
          <cell r="F140" t="str">
            <v>Lighting</v>
          </cell>
        </row>
        <row r="141">
          <cell r="B141" t="str">
            <v>C2120</v>
          </cell>
          <cell r="C141" t="str">
            <v>Aircraft maintenance office building</v>
          </cell>
          <cell r="E141" t="str">
            <v>630</v>
          </cell>
          <cell r="F141" t="str">
            <v>Other Supply Systems</v>
          </cell>
        </row>
        <row r="142">
          <cell r="B142" t="str">
            <v>C2130</v>
          </cell>
          <cell r="C142" t="str">
            <v>Aircraft maintenance workshops</v>
          </cell>
          <cell r="E142" t="str">
            <v>631</v>
          </cell>
          <cell r="F142" t="str">
            <v>Gas Supply</v>
          </cell>
        </row>
        <row r="143">
          <cell r="B143" t="str">
            <v>C2140</v>
          </cell>
          <cell r="C143" t="str">
            <v>Aircraft maintenance site improvements</v>
          </cell>
          <cell r="E143" t="str">
            <v>632</v>
          </cell>
          <cell r="F143" t="str">
            <v>Fuel Distribution System</v>
          </cell>
        </row>
        <row r="144">
          <cell r="B144" t="str">
            <v>C2150</v>
          </cell>
          <cell r="C144" t="str">
            <v>Aircraft maintenance security checkpoint</v>
          </cell>
          <cell r="E144" t="str">
            <v>640</v>
          </cell>
          <cell r="F144" t="str">
            <v>Fire Protection</v>
          </cell>
        </row>
        <row r="145">
          <cell r="B145" t="str">
            <v>C2160</v>
          </cell>
          <cell r="C145" t="str">
            <v>Aircraft maintenance apron floodlights</v>
          </cell>
          <cell r="E145" t="str">
            <v>641</v>
          </cell>
          <cell r="F145" t="str">
            <v>Fire Detection</v>
          </cell>
        </row>
        <row r="146">
          <cell r="B146" t="str">
            <v>C2200</v>
          </cell>
          <cell r="C146" t="str">
            <v>Airline engineering facility</v>
          </cell>
          <cell r="E146" t="str">
            <v>642</v>
          </cell>
          <cell r="F146" t="str">
            <v>Fire Protection</v>
          </cell>
        </row>
        <row r="147">
          <cell r="B147" t="str">
            <v>C2210</v>
          </cell>
          <cell r="C147" t="str">
            <v>Airline engineering building</v>
          </cell>
          <cell r="E147" t="str">
            <v>650</v>
          </cell>
          <cell r="F147" t="str">
            <v>Communication</v>
          </cell>
        </row>
        <row r="148">
          <cell r="B148" t="str">
            <v>C2220</v>
          </cell>
          <cell r="C148" t="str">
            <v>Airline engineering site improvements</v>
          </cell>
          <cell r="E148" t="str">
            <v>651</v>
          </cell>
          <cell r="F148" t="str">
            <v>Telephone</v>
          </cell>
        </row>
        <row r="149">
          <cell r="B149" t="str">
            <v>C2300</v>
          </cell>
          <cell r="C149" t="str">
            <v>Airlne operations facility</v>
          </cell>
          <cell r="E149" t="str">
            <v>652</v>
          </cell>
          <cell r="F149" t="str">
            <v>Cable</v>
          </cell>
        </row>
        <row r="150">
          <cell r="B150" t="str">
            <v>C2310</v>
          </cell>
          <cell r="C150" t="str">
            <v>Airline operations building</v>
          </cell>
          <cell r="E150" t="str">
            <v>660</v>
          </cell>
          <cell r="F150" t="str">
            <v>Utility Plant</v>
          </cell>
        </row>
        <row r="151">
          <cell r="B151" t="str">
            <v>C2320</v>
          </cell>
          <cell r="C151" t="str">
            <v>Airline operations site improvements</v>
          </cell>
          <cell r="E151" t="str">
            <v>661</v>
          </cell>
          <cell r="F151" t="str">
            <v>Hot/Chilled Water Plant</v>
          </cell>
        </row>
        <row r="152">
          <cell r="B152" t="str">
            <v>C3100</v>
          </cell>
          <cell r="C152" t="str">
            <v>ATC tower</v>
          </cell>
          <cell r="E152" t="str">
            <v>662</v>
          </cell>
          <cell r="F152" t="str">
            <v>Sewage Lift Station</v>
          </cell>
        </row>
        <row r="153">
          <cell r="B153" t="str">
            <v>C3110</v>
          </cell>
          <cell r="C153" t="str">
            <v>ATCT building</v>
          </cell>
          <cell r="E153" t="str">
            <v>663</v>
          </cell>
          <cell r="F153" t="str">
            <v>Storm Water Lift Stations</v>
          </cell>
        </row>
        <row r="154">
          <cell r="B154" t="str">
            <v>C3120</v>
          </cell>
          <cell r="C154" t="str">
            <v>ATCT equipment</v>
          </cell>
          <cell r="E154" t="str">
            <v>664</v>
          </cell>
          <cell r="F154" t="str">
            <v>Waste Water Treatment Facility</v>
          </cell>
        </row>
        <row r="155">
          <cell r="B155" t="str">
            <v>C3130</v>
          </cell>
          <cell r="C155" t="str">
            <v>ATCT site improvements</v>
          </cell>
          <cell r="E155" t="str">
            <v>665</v>
          </cell>
          <cell r="F155" t="str">
            <v>Electrical Substation &amp; Switchgear</v>
          </cell>
        </row>
        <row r="156">
          <cell r="B156" t="str">
            <v>C3140</v>
          </cell>
          <cell r="C156" t="str">
            <v>Ground movement radar (ASDE)</v>
          </cell>
          <cell r="E156" t="str">
            <v>666</v>
          </cell>
          <cell r="F156" t="str">
            <v>Electrical Generation</v>
          </cell>
        </row>
        <row r="157">
          <cell r="B157" t="str">
            <v>C3200</v>
          </cell>
          <cell r="C157" t="str">
            <v>Main fire station</v>
          </cell>
          <cell r="E157" t="str">
            <v>670</v>
          </cell>
          <cell r="F157" t="str">
            <v>Utilities Connections</v>
          </cell>
        </row>
        <row r="158">
          <cell r="B158" t="str">
            <v>C3210</v>
          </cell>
          <cell r="C158" t="str">
            <v>Main fire station building</v>
          </cell>
          <cell r="E158" t="str">
            <v>671</v>
          </cell>
          <cell r="F158" t="str">
            <v>Tie-in to existing system</v>
          </cell>
        </row>
        <row r="159">
          <cell r="B159" t="str">
            <v>C3220</v>
          </cell>
          <cell r="C159" t="str">
            <v>Main fire station equipment</v>
          </cell>
          <cell r="E159" t="str">
            <v>680</v>
          </cell>
          <cell r="F159" t="str">
            <v>Utility Bridge/Tunnel</v>
          </cell>
        </row>
        <row r="160">
          <cell r="B160" t="str">
            <v>C3230</v>
          </cell>
          <cell r="C160" t="str">
            <v>Main fire station site improvements</v>
          </cell>
          <cell r="E160" t="str">
            <v>690</v>
          </cell>
          <cell r="F160" t="str">
            <v>Other</v>
          </cell>
        </row>
        <row r="161">
          <cell r="B161" t="str">
            <v>C3300</v>
          </cell>
          <cell r="C161" t="str">
            <v>Satellite fire station</v>
          </cell>
          <cell r="E161" t="str">
            <v>900</v>
          </cell>
          <cell r="F161" t="str">
            <v>INDIRECTS</v>
          </cell>
        </row>
        <row r="162">
          <cell r="B162" t="str">
            <v>C3310</v>
          </cell>
          <cell r="C162" t="str">
            <v>Satellite fire station building</v>
          </cell>
          <cell r="E162" t="str">
            <v>991</v>
          </cell>
          <cell r="F162" t="str">
            <v>Design</v>
          </cell>
        </row>
        <row r="163">
          <cell r="B163" t="str">
            <v>C3320</v>
          </cell>
          <cell r="C163" t="str">
            <v>Satellite fire station equipment</v>
          </cell>
          <cell r="E163" t="str">
            <v>992</v>
          </cell>
          <cell r="F163" t="str">
            <v>Procurement</v>
          </cell>
        </row>
        <row r="164">
          <cell r="B164" t="str">
            <v>C3330</v>
          </cell>
          <cell r="C164" t="str">
            <v>Satellite fire station site improvements</v>
          </cell>
          <cell r="E164">
            <v>993</v>
          </cell>
          <cell r="F164" t="str">
            <v>Contingency</v>
          </cell>
        </row>
        <row r="165">
          <cell r="B165" t="str">
            <v>C3400</v>
          </cell>
          <cell r="C165" t="str">
            <v>Fire training facility</v>
          </cell>
          <cell r="E165" t="str">
            <v>994</v>
          </cell>
          <cell r="F165" t="str">
            <v>Escalation</v>
          </cell>
        </row>
        <row r="166">
          <cell r="B166" t="str">
            <v>C3410</v>
          </cell>
          <cell r="C166" t="str">
            <v>Fire training equipment</v>
          </cell>
          <cell r="E166" t="str">
            <v>995</v>
          </cell>
          <cell r="F166" t="str">
            <v>Construction Distributables</v>
          </cell>
        </row>
        <row r="167">
          <cell r="B167" t="str">
            <v>C3420</v>
          </cell>
          <cell r="C167" t="str">
            <v>Fire training site improvements</v>
          </cell>
          <cell r="E167">
            <v>996</v>
          </cell>
          <cell r="F167" t="str">
            <v>Insurance</v>
          </cell>
        </row>
        <row r="168">
          <cell r="B168" t="str">
            <v>C3500</v>
          </cell>
          <cell r="C168" t="str">
            <v>Sea rescue station - north</v>
          </cell>
          <cell r="E168" t="str">
            <v>997</v>
          </cell>
          <cell r="F168" t="str">
            <v>Other Project Costs</v>
          </cell>
        </row>
        <row r="169">
          <cell r="B169" t="str">
            <v>C3510</v>
          </cell>
          <cell r="C169" t="str">
            <v>Sea rescue - north - building</v>
          </cell>
        </row>
        <row r="170">
          <cell r="B170" t="str">
            <v>C3520</v>
          </cell>
          <cell r="C170" t="str">
            <v>Sea rescue - north - equipment</v>
          </cell>
        </row>
        <row r="171">
          <cell r="B171" t="str">
            <v>C3530</v>
          </cell>
          <cell r="C171" t="str">
            <v>Sea rescue - north - water structures</v>
          </cell>
        </row>
        <row r="172">
          <cell r="B172" t="str">
            <v>C3540</v>
          </cell>
          <cell r="C172" t="str">
            <v>Sea rescue - north - site improvements</v>
          </cell>
        </row>
        <row r="173">
          <cell r="B173" t="str">
            <v>C3600</v>
          </cell>
          <cell r="C173" t="str">
            <v>Sea rescue station - south</v>
          </cell>
        </row>
        <row r="174">
          <cell r="B174" t="str">
            <v>C3610</v>
          </cell>
          <cell r="C174" t="str">
            <v>Sea rescue - south - building</v>
          </cell>
        </row>
        <row r="175">
          <cell r="B175" t="str">
            <v>C3620</v>
          </cell>
          <cell r="C175" t="str">
            <v>Sea rescue - south - equipment</v>
          </cell>
        </row>
        <row r="176">
          <cell r="B176" t="str">
            <v>C3630</v>
          </cell>
          <cell r="C176" t="str">
            <v>Sea rescue - south - water structures</v>
          </cell>
        </row>
        <row r="177">
          <cell r="B177" t="str">
            <v>C3640</v>
          </cell>
          <cell r="C177" t="str">
            <v>Sea rescue - south - site improvements</v>
          </cell>
        </row>
        <row r="178">
          <cell r="B178" t="str">
            <v>C3700</v>
          </cell>
          <cell r="C178" t="str">
            <v>Meteorological facilities</v>
          </cell>
        </row>
        <row r="179">
          <cell r="B179" t="str">
            <v>C3710</v>
          </cell>
          <cell r="C179" t="str">
            <v>Meteo building</v>
          </cell>
        </row>
        <row r="180">
          <cell r="B180" t="str">
            <v>C3720</v>
          </cell>
          <cell r="C180" t="str">
            <v>Weather radar</v>
          </cell>
        </row>
        <row r="181">
          <cell r="B181" t="str">
            <v>C3730</v>
          </cell>
          <cell r="C181" t="str">
            <v>Met garden</v>
          </cell>
        </row>
        <row r="182">
          <cell r="B182" t="str">
            <v>C3740</v>
          </cell>
          <cell r="C182" t="str">
            <v>Balloon launch facility</v>
          </cell>
        </row>
        <row r="183">
          <cell r="B183" t="str">
            <v>C3750</v>
          </cell>
          <cell r="C183" t="str">
            <v>Site improvements</v>
          </cell>
        </row>
        <row r="184">
          <cell r="B184" t="str">
            <v>C3800</v>
          </cell>
          <cell r="C184" t="str">
            <v>Main midfield security checkpoint</v>
          </cell>
        </row>
        <row r="185">
          <cell r="B185" t="str">
            <v>C3810</v>
          </cell>
          <cell r="C185" t="str">
            <v>Main security checkpoint building</v>
          </cell>
        </row>
        <row r="186">
          <cell r="B186" t="str">
            <v>C3820</v>
          </cell>
          <cell r="C186" t="str">
            <v>Main security checkpoint site improvements</v>
          </cell>
        </row>
        <row r="187">
          <cell r="B187" t="str">
            <v>C3900</v>
          </cell>
          <cell r="C187" t="str">
            <v>Radio transmitter station</v>
          </cell>
        </row>
        <row r="188">
          <cell r="B188" t="str">
            <v>C3910</v>
          </cell>
          <cell r="C188" t="str">
            <v>Transmitter building</v>
          </cell>
        </row>
        <row r="189">
          <cell r="B189" t="str">
            <v>C3920</v>
          </cell>
          <cell r="C189" t="str">
            <v>Transmitter equipment/antennae</v>
          </cell>
        </row>
        <row r="190">
          <cell r="B190" t="str">
            <v>C3930</v>
          </cell>
          <cell r="C190" t="str">
            <v>Transmitter site improvements</v>
          </cell>
        </row>
        <row r="191">
          <cell r="B191" t="str">
            <v>C4100</v>
          </cell>
          <cell r="C191" t="str">
            <v>Radio receiver station</v>
          </cell>
        </row>
        <row r="192">
          <cell r="B192" t="str">
            <v>C4110</v>
          </cell>
          <cell r="C192" t="str">
            <v>Receiver building</v>
          </cell>
        </row>
        <row r="193">
          <cell r="B193" t="str">
            <v>C4120</v>
          </cell>
          <cell r="C193" t="str">
            <v>Receiver equipment/antennae</v>
          </cell>
        </row>
        <row r="194">
          <cell r="B194" t="str">
            <v>C4130</v>
          </cell>
          <cell r="C194" t="str">
            <v>Receiver site improvements</v>
          </cell>
        </row>
        <row r="195">
          <cell r="B195" t="str">
            <v>C4200</v>
          </cell>
          <cell r="C195" t="str">
            <v>Airport administration facility</v>
          </cell>
        </row>
        <row r="196">
          <cell r="B196" t="str">
            <v>C4210</v>
          </cell>
          <cell r="C196" t="str">
            <v>Administration building</v>
          </cell>
        </row>
        <row r="197">
          <cell r="B197" t="str">
            <v>C4220</v>
          </cell>
          <cell r="C197" t="str">
            <v>Administration site improvements</v>
          </cell>
        </row>
        <row r="198">
          <cell r="B198" t="str">
            <v>C4300</v>
          </cell>
          <cell r="C198" t="str">
            <v>Facilities maintenance facility</v>
          </cell>
        </row>
        <row r="199">
          <cell r="B199" t="str">
            <v>C4310</v>
          </cell>
          <cell r="C199" t="str">
            <v>Maintenance workshops building</v>
          </cell>
        </row>
        <row r="200">
          <cell r="B200" t="str">
            <v>C4320</v>
          </cell>
          <cell r="C200" t="str">
            <v>Motor transport workshop</v>
          </cell>
        </row>
        <row r="201">
          <cell r="B201" t="str">
            <v>C4330</v>
          </cell>
          <cell r="C201" t="str">
            <v>Maintenance facility site improvements</v>
          </cell>
        </row>
        <row r="202">
          <cell r="B202" t="str">
            <v>C4400</v>
          </cell>
          <cell r="C202" t="str">
            <v>Employee mosque</v>
          </cell>
        </row>
        <row r="203">
          <cell r="B203" t="str">
            <v>C4410</v>
          </cell>
          <cell r="C203" t="str">
            <v>Mosque building</v>
          </cell>
        </row>
        <row r="204">
          <cell r="B204" t="str">
            <v>C4420</v>
          </cell>
          <cell r="C204" t="str">
            <v>Mosque site improvements</v>
          </cell>
        </row>
        <row r="205">
          <cell r="B205" t="str">
            <v>C4500</v>
          </cell>
          <cell r="C205" t="str">
            <v>Employee canteen</v>
          </cell>
        </row>
        <row r="206">
          <cell r="B206" t="str">
            <v>C4510</v>
          </cell>
          <cell r="C206" t="str">
            <v>Canteen building</v>
          </cell>
        </row>
        <row r="207">
          <cell r="B207" t="str">
            <v>C4520</v>
          </cell>
          <cell r="C207" t="str">
            <v>Canteen equipment</v>
          </cell>
        </row>
        <row r="208">
          <cell r="B208" t="str">
            <v>C4530</v>
          </cell>
          <cell r="C208" t="str">
            <v>Canteen site improvements</v>
          </cell>
        </row>
        <row r="209">
          <cell r="B209" t="str">
            <v>C4600</v>
          </cell>
          <cell r="C209" t="str">
            <v>Medical centre</v>
          </cell>
        </row>
        <row r="210">
          <cell r="B210" t="str">
            <v>C4610</v>
          </cell>
          <cell r="C210" t="str">
            <v>Medical building</v>
          </cell>
        </row>
        <row r="211">
          <cell r="B211" t="str">
            <v>C4620</v>
          </cell>
          <cell r="C211" t="str">
            <v>Medical equipment</v>
          </cell>
        </row>
        <row r="212">
          <cell r="B212" t="str">
            <v>C4630</v>
          </cell>
          <cell r="C212" t="str">
            <v>Medical site improvements</v>
          </cell>
        </row>
        <row r="213">
          <cell r="B213" t="str">
            <v>C4700</v>
          </cell>
          <cell r="C213" t="str">
            <v>General aviation terminal (GA)</v>
          </cell>
        </row>
        <row r="214">
          <cell r="B214" t="str">
            <v>C4710</v>
          </cell>
          <cell r="C214" t="str">
            <v>GA terminal</v>
          </cell>
        </row>
        <row r="215">
          <cell r="B215" t="str">
            <v>C4720</v>
          </cell>
          <cell r="C215" t="str">
            <v>GA maintenance hangar</v>
          </cell>
        </row>
        <row r="216">
          <cell r="B216" t="str">
            <v>C4730</v>
          </cell>
          <cell r="C216" t="str">
            <v>GA aircraft storage hangars</v>
          </cell>
        </row>
        <row r="217">
          <cell r="B217" t="str">
            <v>C4740</v>
          </cell>
          <cell r="C217" t="str">
            <v>GA site improvements</v>
          </cell>
        </row>
        <row r="218">
          <cell r="B218" t="str">
            <v>C4750</v>
          </cell>
          <cell r="C218" t="str">
            <v>GA security checkpoint</v>
          </cell>
        </row>
        <row r="219">
          <cell r="B219" t="str">
            <v>C4800</v>
          </cell>
          <cell r="C219" t="str">
            <v>GSE maintenance facility</v>
          </cell>
        </row>
        <row r="220">
          <cell r="B220" t="str">
            <v>C4810</v>
          </cell>
          <cell r="C220" t="str">
            <v>GSE maintenance building</v>
          </cell>
        </row>
        <row r="221">
          <cell r="B221" t="str">
            <v>C4820</v>
          </cell>
          <cell r="C221" t="str">
            <v>GSE maintenance equipment</v>
          </cell>
        </row>
        <row r="222">
          <cell r="B222" t="str">
            <v>C4830</v>
          </cell>
          <cell r="C222" t="str">
            <v>GSE maintenance site improvements</v>
          </cell>
        </row>
        <row r="223">
          <cell r="B223" t="str">
            <v>C4900</v>
          </cell>
          <cell r="C223" t="str">
            <v>Catering facility</v>
          </cell>
        </row>
        <row r="224">
          <cell r="B224" t="str">
            <v>C4910</v>
          </cell>
          <cell r="C224" t="str">
            <v>Catering building</v>
          </cell>
        </row>
        <row r="225">
          <cell r="B225" t="str">
            <v>C4920</v>
          </cell>
          <cell r="C225" t="str">
            <v>Catering equipment</v>
          </cell>
        </row>
        <row r="226">
          <cell r="B226" t="str">
            <v>C4930</v>
          </cell>
          <cell r="C226" t="str">
            <v>Catering site improvements</v>
          </cell>
        </row>
        <row r="227">
          <cell r="B227" t="str">
            <v>C4940</v>
          </cell>
          <cell r="C227" t="str">
            <v>Catering security checkpoint</v>
          </cell>
        </row>
        <row r="228">
          <cell r="B228" t="str">
            <v>C5100</v>
          </cell>
          <cell r="C228" t="str">
            <v>Fuel farm</v>
          </cell>
        </row>
        <row r="229">
          <cell r="B229" t="str">
            <v>C5110</v>
          </cell>
          <cell r="C229" t="str">
            <v>Fuel farm buildings</v>
          </cell>
        </row>
        <row r="230">
          <cell r="B230" t="str">
            <v>C5120</v>
          </cell>
          <cell r="C230" t="str">
            <v>Fuel storage tanks</v>
          </cell>
        </row>
        <row r="231">
          <cell r="B231" t="str">
            <v>C5130</v>
          </cell>
          <cell r="C231" t="str">
            <v>Fuel farm equipment</v>
          </cell>
        </row>
        <row r="232">
          <cell r="B232" t="str">
            <v>C5140</v>
          </cell>
          <cell r="C232" t="str">
            <v>Fire water tank</v>
          </cell>
        </row>
        <row r="233">
          <cell r="B233" t="str">
            <v>C5150</v>
          </cell>
          <cell r="C233" t="str">
            <v>Fuel farm site improvements</v>
          </cell>
        </row>
        <row r="234">
          <cell r="B234" t="str">
            <v>C5200</v>
          </cell>
          <cell r="C234" t="str">
            <v>Fuel hydrant system</v>
          </cell>
        </row>
        <row r="235">
          <cell r="B235" t="str">
            <v>C5210</v>
          </cell>
          <cell r="C235" t="str">
            <v>Fuel distribution pipeine</v>
          </cell>
        </row>
        <row r="236">
          <cell r="B236" t="str">
            <v>C5220</v>
          </cell>
          <cell r="C236" t="str">
            <v>Fuel hydrant system equipment</v>
          </cell>
        </row>
        <row r="237">
          <cell r="B237" t="str">
            <v>C5230</v>
          </cell>
          <cell r="C237" t="str">
            <v>Hydrant pits</v>
          </cell>
        </row>
        <row r="238">
          <cell r="B238" t="str">
            <v>C5300</v>
          </cell>
          <cell r="C238" t="str">
            <v>Jet fuel loading station</v>
          </cell>
        </row>
        <row r="239">
          <cell r="B239" t="str">
            <v>C5310</v>
          </cell>
          <cell r="C239" t="str">
            <v>Loading station building</v>
          </cell>
        </row>
        <row r="240">
          <cell r="B240" t="str">
            <v>C5320</v>
          </cell>
          <cell r="C240" t="str">
            <v>Loading station equipment</v>
          </cell>
        </row>
        <row r="241">
          <cell r="B241" t="str">
            <v>C5330</v>
          </cell>
          <cell r="C241" t="str">
            <v>Loading station fuel tank</v>
          </cell>
        </row>
        <row r="242">
          <cell r="B242" t="str">
            <v>C5340</v>
          </cell>
          <cell r="C242" t="str">
            <v>Loading station site improvements</v>
          </cell>
        </row>
        <row r="243">
          <cell r="B243" t="str">
            <v>C5400</v>
          </cell>
          <cell r="C243" t="str">
            <v>GSE fuel station</v>
          </cell>
        </row>
        <row r="244">
          <cell r="B244" t="str">
            <v>C5410</v>
          </cell>
          <cell r="C244" t="str">
            <v>GSE station building</v>
          </cell>
        </row>
        <row r="245">
          <cell r="B245" t="str">
            <v>C5420</v>
          </cell>
          <cell r="C245" t="str">
            <v>GSE station equipment</v>
          </cell>
        </row>
        <row r="246">
          <cell r="B246" t="str">
            <v>C5430</v>
          </cell>
          <cell r="C246" t="str">
            <v>GSE station fuel tanks</v>
          </cell>
        </row>
        <row r="247">
          <cell r="B247" t="str">
            <v>C5440</v>
          </cell>
          <cell r="C247" t="str">
            <v>GSE station site improvements</v>
          </cell>
        </row>
        <row r="248">
          <cell r="B248" t="str">
            <v>C5500</v>
          </cell>
          <cell r="C248" t="str">
            <v>Triturator</v>
          </cell>
        </row>
        <row r="249">
          <cell r="B249" t="str">
            <v>C5510</v>
          </cell>
          <cell r="C249" t="str">
            <v>Triturator building</v>
          </cell>
        </row>
        <row r="250">
          <cell r="B250" t="str">
            <v>C5520</v>
          </cell>
          <cell r="C250" t="str">
            <v>Triturator equipment</v>
          </cell>
        </row>
        <row r="251">
          <cell r="B251" t="str">
            <v>C5530</v>
          </cell>
          <cell r="C251" t="str">
            <v>Triturator site improvements</v>
          </cell>
        </row>
        <row r="252">
          <cell r="B252" t="str">
            <v>D1100</v>
          </cell>
          <cell r="C252" t="str">
            <v>East runway/taxiway system</v>
          </cell>
        </row>
        <row r="253">
          <cell r="B253" t="str">
            <v>D1110</v>
          </cell>
          <cell r="C253" t="str">
            <v>East runway/taxiway pavements</v>
          </cell>
        </row>
        <row r="254">
          <cell r="B254" t="str">
            <v>D1120</v>
          </cell>
          <cell r="C254" t="str">
            <v>East runway/taxiway final grading</v>
          </cell>
        </row>
        <row r="255">
          <cell r="B255" t="str">
            <v>D1130</v>
          </cell>
          <cell r="C255" t="str">
            <v>East runway/taxiway safety areas</v>
          </cell>
        </row>
        <row r="256">
          <cell r="B256" t="str">
            <v>D1140</v>
          </cell>
          <cell r="C256" t="str">
            <v>East runway/taxiway markings</v>
          </cell>
        </row>
        <row r="257">
          <cell r="B257" t="str">
            <v>D1200</v>
          </cell>
          <cell r="C257" t="str">
            <v>West runway/taxiway system</v>
          </cell>
        </row>
        <row r="258">
          <cell r="B258" t="str">
            <v>D1210</v>
          </cell>
          <cell r="C258" t="str">
            <v>West runway/taxiway pavements</v>
          </cell>
        </row>
        <row r="259">
          <cell r="B259" t="str">
            <v>D1220</v>
          </cell>
          <cell r="C259" t="str">
            <v>West runway/taxiway final grading</v>
          </cell>
        </row>
        <row r="260">
          <cell r="B260" t="str">
            <v>D1230</v>
          </cell>
          <cell r="C260" t="str">
            <v>West runway/taxiway safety areas</v>
          </cell>
        </row>
        <row r="261">
          <cell r="B261" t="str">
            <v>D1240</v>
          </cell>
          <cell r="C261" t="str">
            <v>West runway/taxiway markings</v>
          </cell>
        </row>
        <row r="262">
          <cell r="B262" t="str">
            <v>D1300</v>
          </cell>
          <cell r="C262" t="str">
            <v>Passenger terminal apron/taxilanes</v>
          </cell>
        </row>
        <row r="263">
          <cell r="B263" t="str">
            <v>D1310</v>
          </cell>
          <cell r="C263" t="str">
            <v>Passenger apron/taxilane pavements</v>
          </cell>
        </row>
        <row r="264">
          <cell r="B264" t="str">
            <v>D1320</v>
          </cell>
          <cell r="C264" t="str">
            <v>Passenger apron/taxilane final grading</v>
          </cell>
        </row>
        <row r="265">
          <cell r="B265" t="str">
            <v>D1330</v>
          </cell>
          <cell r="C265" t="str">
            <v>Passenger apron/taxilane safety areas</v>
          </cell>
        </row>
        <row r="266">
          <cell r="B266" t="str">
            <v>D1340</v>
          </cell>
          <cell r="C266" t="str">
            <v>Passenger apron/taxilane markings</v>
          </cell>
        </row>
        <row r="267">
          <cell r="B267" t="str">
            <v>D1400</v>
          </cell>
          <cell r="C267" t="str">
            <v>Other aprons</v>
          </cell>
        </row>
        <row r="268">
          <cell r="B268" t="str">
            <v>D1410</v>
          </cell>
          <cell r="C268" t="str">
            <v>Amiri Terminal apron</v>
          </cell>
        </row>
        <row r="269">
          <cell r="B269" t="str">
            <v>D1420</v>
          </cell>
          <cell r="C269" t="str">
            <v>Cargo apron</v>
          </cell>
        </row>
        <row r="270">
          <cell r="B270" t="str">
            <v>D1430</v>
          </cell>
          <cell r="C270" t="str">
            <v>Aircraft maintenance apron</v>
          </cell>
        </row>
        <row r="271">
          <cell r="B271" t="str">
            <v>D1440</v>
          </cell>
          <cell r="C271" t="str">
            <v>General aviation apron</v>
          </cell>
        </row>
        <row r="272">
          <cell r="B272" t="str">
            <v>D1450</v>
          </cell>
          <cell r="C272" t="str">
            <v>Helipad</v>
          </cell>
        </row>
        <row r="273">
          <cell r="B273" t="str">
            <v>D1460</v>
          </cell>
          <cell r="C273" t="str">
            <v>Isolation apron</v>
          </cell>
        </row>
        <row r="274">
          <cell r="B274" t="str">
            <v>D1470</v>
          </cell>
          <cell r="C274" t="str">
            <v>Courier apron</v>
          </cell>
        </row>
        <row r="275">
          <cell r="B275" t="str">
            <v>D1500</v>
          </cell>
          <cell r="C275" t="str">
            <v>Airfield lighting</v>
          </cell>
        </row>
        <row r="276">
          <cell r="B276" t="str">
            <v>D1510</v>
          </cell>
          <cell r="C276" t="str">
            <v>East runway lighting</v>
          </cell>
        </row>
        <row r="277">
          <cell r="B277" t="str">
            <v>D1520</v>
          </cell>
          <cell r="C277" t="str">
            <v>West runway lighting</v>
          </cell>
        </row>
        <row r="278">
          <cell r="B278" t="str">
            <v>D1530</v>
          </cell>
          <cell r="C278" t="str">
            <v>Passenger apron lighting</v>
          </cell>
        </row>
        <row r="279">
          <cell r="B279" t="str">
            <v>D1540</v>
          </cell>
          <cell r="C279" t="str">
            <v>Other aprons lighting</v>
          </cell>
        </row>
        <row r="280">
          <cell r="B280" t="str">
            <v>D1550</v>
          </cell>
          <cell r="C280" t="str">
            <v>Airfield signage</v>
          </cell>
        </row>
        <row r="281">
          <cell r="B281" t="str">
            <v>D1600</v>
          </cell>
          <cell r="C281" t="str">
            <v>Instrument Landing Systems (ILS)</v>
          </cell>
        </row>
        <row r="282">
          <cell r="B282" t="str">
            <v>D1610</v>
          </cell>
          <cell r="C282" t="str">
            <v>ILS 34R</v>
          </cell>
        </row>
        <row r="283">
          <cell r="B283" t="str">
            <v>D1620</v>
          </cell>
          <cell r="C283" t="str">
            <v>ILS 16L</v>
          </cell>
        </row>
        <row r="284">
          <cell r="B284" t="str">
            <v>D1630</v>
          </cell>
          <cell r="C284" t="str">
            <v>ILS 34L</v>
          </cell>
        </row>
        <row r="285">
          <cell r="B285" t="str">
            <v>D1640</v>
          </cell>
          <cell r="C285" t="str">
            <v>ILS 16R</v>
          </cell>
        </row>
        <row r="286">
          <cell r="B286" t="str">
            <v>D1700</v>
          </cell>
          <cell r="C286" t="str">
            <v>Airport Surveillance Radar (ASR)</v>
          </cell>
        </row>
        <row r="287">
          <cell r="B287" t="str">
            <v>D1710</v>
          </cell>
          <cell r="C287" t="str">
            <v>ASR building</v>
          </cell>
        </row>
        <row r="288">
          <cell r="B288" t="str">
            <v>D1720</v>
          </cell>
          <cell r="C288" t="str">
            <v>ASR equipment</v>
          </cell>
        </row>
        <row r="289">
          <cell r="B289" t="str">
            <v>D1730</v>
          </cell>
          <cell r="C289" t="str">
            <v>ASR site improvements</v>
          </cell>
        </row>
        <row r="290">
          <cell r="B290" t="str">
            <v>D1800</v>
          </cell>
          <cell r="C290" t="str">
            <v>VOR/DME</v>
          </cell>
        </row>
        <row r="291">
          <cell r="B291" t="str">
            <v>D1810</v>
          </cell>
          <cell r="C291" t="str">
            <v>VOR/DME shelter</v>
          </cell>
        </row>
        <row r="292">
          <cell r="B292" t="str">
            <v>D1820</v>
          </cell>
          <cell r="C292" t="str">
            <v>VOR/DME equipment</v>
          </cell>
        </row>
        <row r="293">
          <cell r="B293" t="str">
            <v>D1830</v>
          </cell>
          <cell r="C293" t="str">
            <v>VOR/DME site improvements</v>
          </cell>
        </row>
        <row r="294">
          <cell r="B294" t="str">
            <v>D1900</v>
          </cell>
          <cell r="C294" t="str">
            <v>Airside service and GSE roads</v>
          </cell>
        </row>
        <row r="295">
          <cell r="B295" t="str">
            <v>D2100</v>
          </cell>
          <cell r="C295" t="str">
            <v>Perimeter security facilities</v>
          </cell>
        </row>
        <row r="296">
          <cell r="B296" t="str">
            <v>D2110</v>
          </cell>
          <cell r="C296" t="str">
            <v>Airfield perimeter fence</v>
          </cell>
        </row>
        <row r="297">
          <cell r="B297" t="str">
            <v>D2120</v>
          </cell>
          <cell r="C297" t="str">
            <v>Airfield perimeter patrol road</v>
          </cell>
        </row>
        <row r="298">
          <cell r="B298" t="str">
            <v>D2200</v>
          </cell>
          <cell r="C298" t="str">
            <v>Midfield area drainage facilities</v>
          </cell>
        </row>
        <row r="299">
          <cell r="B299" t="str">
            <v>D2210</v>
          </cell>
          <cell r="C299" t="str">
            <v>North drainage pond</v>
          </cell>
        </row>
        <row r="300">
          <cell r="B300" t="str">
            <v>D2220</v>
          </cell>
          <cell r="C300" t="str">
            <v>North pump station</v>
          </cell>
        </row>
        <row r="301">
          <cell r="B301" t="str">
            <v>D2230</v>
          </cell>
          <cell r="C301" t="str">
            <v>South drainage pond</v>
          </cell>
        </row>
        <row r="302">
          <cell r="B302" t="str">
            <v>D2240</v>
          </cell>
          <cell r="C302" t="str">
            <v>South pump station</v>
          </cell>
        </row>
        <row r="303">
          <cell r="B303" t="str">
            <v>D2250</v>
          </cell>
          <cell r="C303" t="str">
            <v>Midfield ditches</v>
          </cell>
        </row>
        <row r="304">
          <cell r="B304" t="str">
            <v>D2260</v>
          </cell>
          <cell r="C304" t="str">
            <v>Midfield pipes/culverts</v>
          </cell>
        </row>
        <row r="305">
          <cell r="B305" t="str">
            <v>D2300</v>
          </cell>
          <cell r="C305" t="str">
            <v>West area drainage facilities</v>
          </cell>
        </row>
        <row r="306">
          <cell r="B306" t="str">
            <v>D2310</v>
          </cell>
          <cell r="C306" t="str">
            <v>West area ditches</v>
          </cell>
        </row>
        <row r="307">
          <cell r="B307" t="str">
            <v>D2320</v>
          </cell>
          <cell r="C307" t="str">
            <v>West area pipes/culverts</v>
          </cell>
        </row>
        <row r="308">
          <cell r="B308" t="str">
            <v>E1100</v>
          </cell>
          <cell r="C308" t="str">
            <v>Terminal area access system</v>
          </cell>
        </row>
        <row r="309">
          <cell r="B309" t="str">
            <v>E1110</v>
          </cell>
          <cell r="C309" t="str">
            <v>Passenger terminal access road</v>
          </cell>
        </row>
        <row r="310">
          <cell r="B310" t="str">
            <v>E1120</v>
          </cell>
          <cell r="C310" t="str">
            <v>Amiri Terminal access road</v>
          </cell>
        </row>
        <row r="311">
          <cell r="B311" t="str">
            <v>E1130</v>
          </cell>
          <cell r="C311" t="str">
            <v>South interchange</v>
          </cell>
        </row>
        <row r="312">
          <cell r="B312" t="str">
            <v>E1140</v>
          </cell>
          <cell r="C312" t="str">
            <v>Amiri interchange</v>
          </cell>
        </row>
        <row r="313">
          <cell r="B313" t="str">
            <v>E1150</v>
          </cell>
          <cell r="C313" t="str">
            <v>Passenger terminal area public roads</v>
          </cell>
        </row>
        <row r="314">
          <cell r="B314" t="str">
            <v>E1160</v>
          </cell>
          <cell r="C314" t="str">
            <v>Terminal area service roads</v>
          </cell>
        </row>
        <row r="315">
          <cell r="B315" t="str">
            <v>E1170</v>
          </cell>
          <cell r="C315" t="str">
            <v>Passenger terminal surface parking lots</v>
          </cell>
        </row>
        <row r="316">
          <cell r="B316" t="str">
            <v>E1180</v>
          </cell>
          <cell r="C316" t="str">
            <v>Service road security checkpoints</v>
          </cell>
        </row>
        <row r="317">
          <cell r="B317" t="str">
            <v>E1200</v>
          </cell>
          <cell r="C317" t="str">
            <v>Commercial area access system</v>
          </cell>
        </row>
        <row r="318">
          <cell r="B318" t="str">
            <v>E1210</v>
          </cell>
          <cell r="C318" t="str">
            <v>Commercial area road network</v>
          </cell>
        </row>
        <row r="319">
          <cell r="B319" t="str">
            <v>E1220</v>
          </cell>
          <cell r="C319" t="str">
            <v>Central interchange</v>
          </cell>
        </row>
        <row r="320">
          <cell r="B320" t="str">
            <v>E1300</v>
          </cell>
          <cell r="C320" t="str">
            <v>Service area access system</v>
          </cell>
        </row>
        <row r="321">
          <cell r="B321" t="str">
            <v>E1310</v>
          </cell>
          <cell r="C321" t="str">
            <v>Service area access road</v>
          </cell>
        </row>
        <row r="322">
          <cell r="B322" t="str">
            <v>E1320</v>
          </cell>
          <cell r="C322" t="str">
            <v>Runway tunnel</v>
          </cell>
        </row>
        <row r="323">
          <cell r="B323" t="str">
            <v>E1330</v>
          </cell>
          <cell r="C323" t="str">
            <v>Midfield area road network</v>
          </cell>
        </row>
        <row r="324">
          <cell r="B324" t="str">
            <v>E1340</v>
          </cell>
          <cell r="C324" t="str">
            <v>North interchange</v>
          </cell>
        </row>
        <row r="325">
          <cell r="B325" t="str">
            <v>E1400</v>
          </cell>
          <cell r="C325" t="str">
            <v>Road Landscaping</v>
          </cell>
        </row>
        <row r="326">
          <cell r="B326" t="str">
            <v>E2100</v>
          </cell>
          <cell r="C326" t="str">
            <v>Power distribution system</v>
          </cell>
        </row>
        <row r="327">
          <cell r="B327" t="str">
            <v>E2110</v>
          </cell>
          <cell r="C327" t="str">
            <v>Main substation</v>
          </cell>
        </row>
        <row r="328">
          <cell r="B328" t="str">
            <v>E2120</v>
          </cell>
          <cell r="C328" t="str">
            <v>Transformers - 11.4kV/380V &amp; Misc.substations</v>
          </cell>
        </row>
        <row r="329">
          <cell r="B329" t="str">
            <v>E2130</v>
          </cell>
          <cell r="C329" t="str">
            <v>Duct banks</v>
          </cell>
        </row>
        <row r="330">
          <cell r="B330" t="str">
            <v>E2140</v>
          </cell>
          <cell r="C330" t="str">
            <v>Electrical power cable</v>
          </cell>
        </row>
        <row r="331">
          <cell r="B331" t="str">
            <v>E2200</v>
          </cell>
          <cell r="C331" t="str">
            <v>Water distribution system</v>
          </cell>
        </row>
        <row r="332">
          <cell r="B332" t="str">
            <v>E2210</v>
          </cell>
          <cell r="C332" t="str">
            <v>Water storage tanks</v>
          </cell>
        </row>
        <row r="333">
          <cell r="B333" t="str">
            <v>E2220</v>
          </cell>
          <cell r="C333" t="str">
            <v>Potable water pump stations</v>
          </cell>
        </row>
        <row r="334">
          <cell r="B334" t="str">
            <v>E2230</v>
          </cell>
          <cell r="C334" t="str">
            <v>Potable water distribution lines</v>
          </cell>
        </row>
        <row r="335">
          <cell r="B335" t="str">
            <v>E2240</v>
          </cell>
          <cell r="C335" t="str">
            <v>Fire water pump stations</v>
          </cell>
        </row>
        <row r="336">
          <cell r="B336" t="str">
            <v>E2250</v>
          </cell>
          <cell r="C336" t="str">
            <v>Fire water distribution lines</v>
          </cell>
        </row>
        <row r="337">
          <cell r="B337" t="str">
            <v>E2260</v>
          </cell>
          <cell r="C337" t="str">
            <v>Fire hydrants</v>
          </cell>
        </row>
        <row r="338">
          <cell r="B338" t="str">
            <v>E2300</v>
          </cell>
          <cell r="C338" t="str">
            <v>Wastewater collection system</v>
          </cell>
        </row>
        <row r="339">
          <cell r="B339" t="str">
            <v>E2310</v>
          </cell>
          <cell r="C339" t="str">
            <v>Wastewater lift/pumping stations</v>
          </cell>
        </row>
        <row r="340">
          <cell r="B340" t="str">
            <v>E2320</v>
          </cell>
          <cell r="C340" t="str">
            <v>Wastewater collection lines</v>
          </cell>
        </row>
        <row r="341">
          <cell r="B341" t="str">
            <v>E2330</v>
          </cell>
          <cell r="C341" t="str">
            <v>Wastewater manholes</v>
          </cell>
        </row>
        <row r="342">
          <cell r="B342" t="str">
            <v>E2400</v>
          </cell>
          <cell r="C342" t="str">
            <v>Irrigation water system</v>
          </cell>
        </row>
        <row r="343">
          <cell r="B343" t="str">
            <v>E2410</v>
          </cell>
          <cell r="C343" t="str">
            <v>Irrigation storage tanks</v>
          </cell>
        </row>
        <row r="344">
          <cell r="B344" t="str">
            <v>E2420</v>
          </cell>
          <cell r="C344" t="str">
            <v>Irrigation pumps</v>
          </cell>
        </row>
        <row r="345">
          <cell r="B345" t="str">
            <v>E2430</v>
          </cell>
          <cell r="C345" t="str">
            <v>Irrigation water distribution lines</v>
          </cell>
        </row>
        <row r="346">
          <cell r="B346" t="str">
            <v>E2500</v>
          </cell>
          <cell r="C346" t="str">
            <v>Wastewater treatment plant (WWTP)</v>
          </cell>
        </row>
        <row r="347">
          <cell r="B347" t="str">
            <v>E2510</v>
          </cell>
          <cell r="C347" t="str">
            <v>WWTP building</v>
          </cell>
        </row>
        <row r="348">
          <cell r="B348" t="str">
            <v>E2520</v>
          </cell>
          <cell r="C348" t="str">
            <v>WWTP equipment</v>
          </cell>
        </row>
        <row r="349">
          <cell r="B349" t="str">
            <v>E2530</v>
          </cell>
          <cell r="C349" t="str">
            <v>WWTP ponds</v>
          </cell>
        </row>
        <row r="350">
          <cell r="B350" t="str">
            <v>E2540</v>
          </cell>
          <cell r="C350" t="str">
            <v>WWTP site improvements</v>
          </cell>
        </row>
        <row r="351">
          <cell r="B351" t="str">
            <v>E2550</v>
          </cell>
          <cell r="C351" t="str">
            <v>WWTP access road</v>
          </cell>
        </row>
        <row r="352">
          <cell r="B352" t="str">
            <v>E2600</v>
          </cell>
          <cell r="C352" t="str">
            <v>Solid waste handling facility (SWHF)</v>
          </cell>
        </row>
        <row r="353">
          <cell r="B353" t="str">
            <v>E2610</v>
          </cell>
          <cell r="C353" t="str">
            <v>SWHF building</v>
          </cell>
        </row>
        <row r="354">
          <cell r="B354" t="str">
            <v>E2620</v>
          </cell>
          <cell r="C354" t="str">
            <v>SWHF Incinerators/equipment</v>
          </cell>
        </row>
        <row r="355">
          <cell r="B355" t="str">
            <v>E2630</v>
          </cell>
          <cell r="C355" t="str">
            <v>SWHF site improvements</v>
          </cell>
        </row>
        <row r="356">
          <cell r="B356" t="str">
            <v>E2700</v>
          </cell>
          <cell r="C356" t="str">
            <v>Communications / special systems</v>
          </cell>
        </row>
        <row r="357">
          <cell r="B357" t="str">
            <v>E2800</v>
          </cell>
          <cell r="C357" t="str">
            <v>Utility tunnel (midfield)</v>
          </cell>
        </row>
        <row r="358">
          <cell r="B358" t="str">
            <v>F1100</v>
          </cell>
          <cell r="C358" t="str">
            <v>Site investigations</v>
          </cell>
        </row>
        <row r="359">
          <cell r="B359" t="str">
            <v>F1110</v>
          </cell>
          <cell r="C359" t="str">
            <v>Topographic survey</v>
          </cell>
        </row>
        <row r="360">
          <cell r="B360" t="str">
            <v>F1120</v>
          </cell>
          <cell r="C360" t="str">
            <v>Geotechnical/bathymetric investigations</v>
          </cell>
        </row>
        <row r="361">
          <cell r="B361" t="str">
            <v>F1200</v>
          </cell>
          <cell r="C361" t="str">
            <v>Land reclamation</v>
          </cell>
        </row>
        <row r="362">
          <cell r="B362" t="str">
            <v>F1300</v>
          </cell>
          <cell r="C362" t="str">
            <v>Dikes</v>
          </cell>
        </row>
        <row r="363">
          <cell r="B363" t="str">
            <v>F1310</v>
          </cell>
          <cell r="C363" t="str">
            <v>Rehabilitate existing dike</v>
          </cell>
        </row>
        <row r="364">
          <cell r="B364" t="str">
            <v>F1320</v>
          </cell>
          <cell r="C364" t="str">
            <v>Construct new dike</v>
          </cell>
        </row>
        <row r="365">
          <cell r="B365" t="str">
            <v>F1400</v>
          </cell>
          <cell r="C365" t="str">
            <v>Mass earthworks</v>
          </cell>
        </row>
        <row r="366">
          <cell r="B366" t="str">
            <v>F1500</v>
          </cell>
          <cell r="C366" t="str">
            <v>Environmental study</v>
          </cell>
        </row>
        <row r="367">
          <cell r="B367" t="str">
            <v>F1510</v>
          </cell>
          <cell r="C367" t="str">
            <v>E + E subcontract</v>
          </cell>
        </row>
        <row r="368">
          <cell r="B368" t="str">
            <v>F1600</v>
          </cell>
          <cell r="C368" t="str">
            <v>Clearance of site and environs</v>
          </cell>
        </row>
        <row r="369">
          <cell r="B369" t="str">
            <v>F1610</v>
          </cell>
          <cell r="C369" t="str">
            <v>Remove unsuitable soil materials - rubbish tip</v>
          </cell>
        </row>
        <row r="370">
          <cell r="B370" t="str">
            <v>F1620</v>
          </cell>
          <cell r="C370" t="str">
            <v>Relocate communications tower - Seabase</v>
          </cell>
        </row>
        <row r="371">
          <cell r="B371" t="str">
            <v>F1630</v>
          </cell>
          <cell r="C371" t="str">
            <v>Relocate communications tower - desal plant</v>
          </cell>
        </row>
        <row r="372">
          <cell r="B372" t="str">
            <v>X1100</v>
          </cell>
          <cell r="C372" t="str">
            <v>Site mobilization</v>
          </cell>
        </row>
        <row r="373">
          <cell r="B373" t="str">
            <v>X1110</v>
          </cell>
          <cell r="C373" t="str">
            <v>Site Office</v>
          </cell>
        </row>
        <row r="374">
          <cell r="B374" t="str">
            <v>X1120</v>
          </cell>
          <cell r="C374" t="str">
            <v>Boundary fence</v>
          </cell>
        </row>
        <row r="375">
          <cell r="B375" t="str">
            <v>X1130</v>
          </cell>
          <cell r="C375" t="str">
            <v>Construction roads</v>
          </cell>
        </row>
        <row r="376">
          <cell r="B376" t="str">
            <v>X1140</v>
          </cell>
          <cell r="C376" t="str">
            <v>Visitor center</v>
          </cell>
        </row>
        <row r="377">
          <cell r="B377" t="str">
            <v>X1150</v>
          </cell>
          <cell r="C377" t="str">
            <v>Utility connections</v>
          </cell>
        </row>
        <row r="378">
          <cell r="B378" t="str">
            <v>X1160</v>
          </cell>
          <cell r="C378" t="str">
            <v>Batch plants</v>
          </cell>
        </row>
        <row r="379">
          <cell r="B379" t="str">
            <v>X1170</v>
          </cell>
          <cell r="C379" t="str">
            <v>Construction camps</v>
          </cell>
        </row>
        <row r="380">
          <cell r="B380" t="str">
            <v>X1180</v>
          </cell>
          <cell r="C380" t="str">
            <v>Labor housing areas</v>
          </cell>
        </row>
        <row r="381">
          <cell r="B381" t="str">
            <v>X1300</v>
          </cell>
          <cell r="C381" t="str">
            <v>Special studies</v>
          </cell>
        </row>
        <row r="382">
          <cell r="B382" t="str">
            <v>X1310</v>
          </cell>
          <cell r="C382" t="str">
            <v>Security master plan</v>
          </cell>
        </row>
        <row r="383">
          <cell r="B383" t="str">
            <v>X1320</v>
          </cell>
          <cell r="C383" t="str">
            <v>Signage &amp; graphics master plan</v>
          </cell>
        </row>
        <row r="384">
          <cell r="B384" t="str">
            <v>X1330</v>
          </cell>
          <cell r="C384" t="str">
            <v>IT, telecommunications &amp; specialty systems study</v>
          </cell>
        </row>
        <row r="385">
          <cell r="B385" t="str">
            <v>X1700</v>
          </cell>
          <cell r="C385" t="str">
            <v>Other costs</v>
          </cell>
        </row>
        <row r="386">
          <cell r="B386" t="str">
            <v>X1730</v>
          </cell>
          <cell r="C386" t="str">
            <v>Project Insurances</v>
          </cell>
        </row>
        <row r="387">
          <cell r="B387" t="str">
            <v>X1810</v>
          </cell>
          <cell r="C387" t="str">
            <v>Professional EPCM Services</v>
          </cell>
        </row>
        <row r="388">
          <cell r="B388" t="str">
            <v>X1820</v>
          </cell>
          <cell r="C388" t="str">
            <v>Other Technical Services</v>
          </cell>
        </row>
        <row r="389">
          <cell r="B389" t="str">
            <v>X1910</v>
          </cell>
          <cell r="C389" t="str">
            <v>Contingency</v>
          </cell>
        </row>
        <row r="390">
          <cell r="B390" t="str">
            <v>X1920</v>
          </cell>
          <cell r="C390" t="str">
            <v>Escalation</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otes"/>
      <sheetName val="SUMM"/>
      <sheetName val="HQ-TO"/>
      <sheetName val="FF&amp;E_SUMM"/>
      <sheetName val="FF&amp;E_TO"/>
      <sheetName val="BSMT CARPARK_SUMM"/>
      <sheetName val="BSMT CARPARK-TO"/>
      <sheetName val="Ext Works_HQ_SUMM"/>
      <sheetName val="Ext Works-TO-HQ"/>
      <sheetName val="FLYSHEETS"/>
    </sheetNames>
    <sheetDataSet>
      <sheetData sheetId="0" refreshError="1"/>
      <sheetData sheetId="1" refreshError="1"/>
      <sheetData sheetId="2" refreshError="1"/>
      <sheetData sheetId="3">
        <row r="6">
          <cell r="A6" t="str">
            <v>Document : Variation Schematic Design Estimate</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mitCal"/>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lanning"/>
      <sheetName val="Schedule"/>
      <sheetName val="Cost"/>
      <sheetName val="E Value (For Reference)"/>
      <sheetName val="Summary (For Reference)"/>
    </sheetNames>
    <sheetDataSet>
      <sheetData sheetId="0"/>
      <sheetData sheetId="1"/>
      <sheetData sheetId="2"/>
      <sheetData sheetId="3"/>
      <sheetData sheetId="4"/>
      <sheetData sheetId="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Pricing-Supply"/>
      <sheetName val="Drop-Down"/>
      <sheetName val="Conn. Plates"/>
      <sheetName val="Formulas"/>
      <sheetName val="Paint"/>
      <sheetName val="Mtl. summary"/>
      <sheetName val="102,108,109"/>
    </sheetNames>
    <sheetDataSet>
      <sheetData sheetId="0" refreshError="1"/>
      <sheetData sheetId="1" refreshError="1"/>
      <sheetData sheetId="2"/>
      <sheetData sheetId="3" refreshError="1"/>
      <sheetData sheetId="4" refreshError="1"/>
      <sheetData sheetId="5">
        <row r="4">
          <cell r="F4" t="str">
            <v>N.A.</v>
          </cell>
        </row>
        <row r="5">
          <cell r="F5" t="str">
            <v>Shop Primer</v>
          </cell>
        </row>
        <row r="6">
          <cell r="F6" t="str">
            <v>Epoxy Primer</v>
          </cell>
        </row>
        <row r="7">
          <cell r="F7" t="str">
            <v>Zinc Phospate Primer</v>
          </cell>
        </row>
        <row r="8">
          <cell r="F8" t="str">
            <v>Zinc-rich ethyl silicate Primer</v>
          </cell>
        </row>
        <row r="9">
          <cell r="F9" t="str">
            <v>Zinc rich epoxy primer (Barrier 77)</v>
          </cell>
        </row>
        <row r="10">
          <cell r="F10" t="str">
            <v>Zinc rich epoxy primer (Barrier 80)</v>
          </cell>
        </row>
        <row r="11">
          <cell r="F11" t="str">
            <v>Alkyd based primer with zinc phosphate</v>
          </cell>
        </row>
      </sheetData>
      <sheetData sheetId="6" refreshError="1"/>
      <sheetData sheetId="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ly Chore Schedule"/>
      <sheetName val="Sheet1"/>
    </sheetNames>
    <sheetDataSet>
      <sheetData sheetId="0">
        <row r="3">
          <cell r="C3">
            <v>43947</v>
          </cell>
        </row>
      </sheetData>
      <sheetData sheetId="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TEMP"/>
      <sheetName val="sum-TEMP"/>
      <sheetName val="BQ"/>
      <sheetName val="BQ-sum"/>
      <sheetName val="BQ External"/>
      <sheetName val="EXT.(explain)"/>
      <sheetName val="Siteex"/>
      <sheetName val="SubmitCal"/>
      <sheetName val=" GULF"/>
      <sheetName val="HQ-TO"/>
      <sheetName val="Cash2"/>
      <sheetName val="Z"/>
      <sheetName val="Add2-om-mep"/>
      <sheetName val="Cost Model Complete 1"/>
      <sheetName val="Sch. Areas"/>
      <sheetName val="HVAC BoQ"/>
      <sheetName val="Summary"/>
      <sheetName val="Plumbing FROM bILL"/>
      <sheetName val="FINISH 032400PMLD"/>
      <sheetName val="Sheet2"/>
      <sheetName val="Bill 8"/>
      <sheetName val="MOS-NOV'08"/>
      <sheetName val="Forecast"/>
      <sheetName val="Testing"/>
      <sheetName val="Feed"/>
      <sheetName val="Details"/>
      <sheetName val="Raw Data"/>
      <sheetName val="Macro custom function"/>
      <sheetName val="Electrical (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ing"/>
    </sheetNames>
    <sheetDataSet>
      <sheetData sheetId="0" refreshError="1">
        <row r="8">
          <cell r="E8">
            <v>65.62</v>
          </cell>
        </row>
        <row r="9">
          <cell r="E9">
            <v>59.04</v>
          </cell>
        </row>
        <row r="10">
          <cell r="E10">
            <v>56</v>
          </cell>
        </row>
        <row r="11">
          <cell r="E11">
            <v>3.2809999999999999E-2</v>
          </cell>
        </row>
        <row r="12">
          <cell r="E12">
            <v>0.16400000000000001</v>
          </cell>
        </row>
        <row r="15">
          <cell r="E15">
            <v>122</v>
          </cell>
        </row>
        <row r="16">
          <cell r="E16">
            <v>117</v>
          </cell>
        </row>
        <row r="17">
          <cell r="E17">
            <v>64</v>
          </cell>
        </row>
        <row r="18">
          <cell r="E18">
            <v>59</v>
          </cell>
        </row>
        <row r="21">
          <cell r="E21">
            <v>24.84</v>
          </cell>
        </row>
        <row r="22">
          <cell r="E22">
            <v>2.1899999999999999E-2</v>
          </cell>
        </row>
        <row r="23">
          <cell r="E23">
            <v>0.8</v>
          </cell>
        </row>
        <row r="26">
          <cell r="E26">
            <v>0.5</v>
          </cell>
        </row>
        <row r="27">
          <cell r="E27">
            <v>0.5</v>
          </cell>
        </row>
        <row r="30">
          <cell r="E30">
            <v>1000</v>
          </cell>
        </row>
        <row r="31">
          <cell r="E31">
            <v>800</v>
          </cell>
        </row>
        <row r="32">
          <cell r="E32">
            <v>1000</v>
          </cell>
        </row>
        <row r="33">
          <cell r="E33">
            <v>500</v>
          </cell>
        </row>
        <row r="35">
          <cell r="E35">
            <v>417000000</v>
          </cell>
        </row>
        <row r="36">
          <cell r="E36">
            <v>1.95</v>
          </cell>
        </row>
        <row r="37">
          <cell r="E37">
            <v>493.2</v>
          </cell>
        </row>
        <row r="43">
          <cell r="D43">
            <v>55.56</v>
          </cell>
          <cell r="E43">
            <v>0.08</v>
          </cell>
          <cell r="F43">
            <v>0.08</v>
          </cell>
        </row>
        <row r="44">
          <cell r="D44">
            <v>0.47899999999999998</v>
          </cell>
          <cell r="E44">
            <v>0.25</v>
          </cell>
          <cell r="F44">
            <v>0.25</v>
          </cell>
        </row>
        <row r="45">
          <cell r="D45">
            <v>1076.54</v>
          </cell>
          <cell r="E45">
            <v>1.6930000000000001E-2</v>
          </cell>
          <cell r="F45">
            <v>1.6930000000000001E-2</v>
          </cell>
        </row>
        <row r="46">
          <cell r="D46">
            <v>8.2299999999999998E-2</v>
          </cell>
          <cell r="E46">
            <v>1.5100000000000001E-2</v>
          </cell>
          <cell r="F46">
            <v>1.5100000000000001E-2</v>
          </cell>
        </row>
        <row r="47">
          <cell r="D47">
            <v>9.9999999999999995E-7</v>
          </cell>
          <cell r="E47">
            <v>2E-3</v>
          </cell>
          <cell r="F47">
            <v>2E-3</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
      <sheetName val="Pricing-Erection "/>
      <sheetName val="Pricing-Supply"/>
      <sheetName val="Review"/>
      <sheetName val="Drop-Down"/>
      <sheetName val="Conn. Plates"/>
      <sheetName val="Formulas"/>
      <sheetName val="Paint"/>
      <sheetName val="Mtl. summary"/>
      <sheetName val="MATERIAL TAKE OFF sheet"/>
    </sheetNames>
    <sheetDataSet>
      <sheetData sheetId="0"/>
      <sheetData sheetId="1"/>
      <sheetData sheetId="2">
        <row r="99">
          <cell r="AC99">
            <v>9158.3453886434563</v>
          </cell>
        </row>
      </sheetData>
      <sheetData sheetId="3">
        <row r="1">
          <cell r="K1" t="str">
            <v>AED</v>
          </cell>
        </row>
      </sheetData>
      <sheetData sheetId="4">
        <row r="1">
          <cell r="A1" t="str">
            <v>YES</v>
          </cell>
          <cell r="J1" t="str">
            <v>Abu Dhabi - UAE</v>
          </cell>
        </row>
        <row r="2">
          <cell r="A2" t="str">
            <v>NO</v>
          </cell>
          <cell r="J2" t="str">
            <v>Ajman - UAE</v>
          </cell>
        </row>
        <row r="3">
          <cell r="J3" t="str">
            <v>Al Ain - UAE</v>
          </cell>
        </row>
        <row r="4">
          <cell r="J4" t="str">
            <v>Algeria</v>
          </cell>
        </row>
        <row r="5">
          <cell r="J5" t="str">
            <v>Bahrain</v>
          </cell>
        </row>
        <row r="6">
          <cell r="J6" t="str">
            <v>Dammam - Saudi</v>
          </cell>
        </row>
        <row r="7">
          <cell r="J7" t="str">
            <v>Dubai - UAE</v>
          </cell>
        </row>
        <row r="8">
          <cell r="J8" t="str">
            <v>Fujairah - UAE</v>
          </cell>
        </row>
        <row r="9">
          <cell r="J9" t="str">
            <v>Guinea</v>
          </cell>
        </row>
        <row r="10">
          <cell r="J10" t="str">
            <v>Iraq</v>
          </cell>
        </row>
        <row r="11">
          <cell r="J11" t="str">
            <v>Jeddah - Saudi</v>
          </cell>
        </row>
        <row r="12">
          <cell r="J12" t="str">
            <v>Khobar - Saudi</v>
          </cell>
        </row>
        <row r="13">
          <cell r="J13" t="str">
            <v>Kuwait</v>
          </cell>
        </row>
        <row r="14">
          <cell r="J14" t="str">
            <v>Libya</v>
          </cell>
        </row>
        <row r="15">
          <cell r="J15" t="str">
            <v>Oman</v>
          </cell>
        </row>
        <row r="16">
          <cell r="J16" t="str">
            <v>Qatar</v>
          </cell>
        </row>
        <row r="17">
          <cell r="J17" t="str">
            <v>RAK - UAE</v>
          </cell>
        </row>
        <row r="18">
          <cell r="J18" t="str">
            <v>Riyadh - Saudi</v>
          </cell>
        </row>
        <row r="19">
          <cell r="J19" t="str">
            <v>Sharjah - UAE</v>
          </cell>
        </row>
        <row r="20">
          <cell r="J20" t="str">
            <v>Tunisia</v>
          </cell>
        </row>
        <row r="21">
          <cell r="J21" t="str">
            <v>Turkemenistan</v>
          </cell>
        </row>
        <row r="22">
          <cell r="J22" t="str">
            <v>UAQ - UAE</v>
          </cell>
        </row>
        <row r="23">
          <cell r="J23" t="str">
            <v>Vietnam</v>
          </cell>
        </row>
        <row r="24">
          <cell r="J24" t="str">
            <v>Makkah - Saudi</v>
          </cell>
        </row>
        <row r="25">
          <cell r="J25" t="str">
            <v>Holland</v>
          </cell>
        </row>
        <row r="26">
          <cell r="J26" t="str">
            <v>JAFZA</v>
          </cell>
        </row>
      </sheetData>
      <sheetData sheetId="5"/>
      <sheetData sheetId="6"/>
      <sheetData sheetId="7">
        <row r="4">
          <cell r="F4" t="str">
            <v>N.A.</v>
          </cell>
        </row>
        <row r="13">
          <cell r="F13" t="str">
            <v>N.A.</v>
          </cell>
        </row>
        <row r="14">
          <cell r="F14" t="str">
            <v>Zinc Phospate Intermediate Coat</v>
          </cell>
        </row>
        <row r="15">
          <cell r="F15" t="str">
            <v>High build epoxy intermediate coat</v>
          </cell>
        </row>
        <row r="16">
          <cell r="F16" t="str">
            <v>High build MIO epoxy intermediate coat</v>
          </cell>
        </row>
        <row r="18">
          <cell r="F18" t="str">
            <v>N.A.</v>
          </cell>
        </row>
        <row r="19">
          <cell r="F19" t="str">
            <v>Zinc phosphate epoxy coating</v>
          </cell>
        </row>
        <row r="20">
          <cell r="F20" t="str">
            <v>High solids epoxy mastic coating</v>
          </cell>
        </row>
        <row r="21">
          <cell r="F21" t="str">
            <v>High solids polyamine cured epoxy mastic coating</v>
          </cell>
        </row>
        <row r="22">
          <cell r="F22" t="str">
            <v>Epoxy topcoat</v>
          </cell>
        </row>
        <row r="23">
          <cell r="F23" t="str">
            <v>Polyurethane topcoat (All Colours)</v>
          </cell>
        </row>
        <row r="24">
          <cell r="F24" t="str">
            <v>Polyurethane topcoat (Base 1 - 3 Colours)</v>
          </cell>
        </row>
        <row r="25">
          <cell r="F25" t="str">
            <v>Polyurethane topcoat (RAL 9006)</v>
          </cell>
        </row>
        <row r="26">
          <cell r="F26" t="str">
            <v>Aliphatic polyurethane topcoat</v>
          </cell>
        </row>
        <row r="27">
          <cell r="F27" t="str">
            <v>Alkyd based topcoat</v>
          </cell>
        </row>
        <row r="36">
          <cell r="B36" t="str">
            <v>Shop Primer</v>
          </cell>
        </row>
        <row r="37">
          <cell r="B37" t="str">
            <v>Primer</v>
          </cell>
        </row>
        <row r="38">
          <cell r="B38" t="str">
            <v>Int. Coat</v>
          </cell>
        </row>
        <row r="39">
          <cell r="B39" t="str">
            <v>Top Coat</v>
          </cell>
        </row>
        <row r="40">
          <cell r="B40" t="str">
            <v>Thinner</v>
          </cell>
        </row>
        <row r="41">
          <cell r="B41" t="str">
            <v>Cleaner</v>
          </cell>
        </row>
      </sheetData>
      <sheetData sheetId="8"/>
      <sheetData sheetId="9">
        <row r="40">
          <cell r="H40">
            <v>58503.7</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T"/>
    </sheetNames>
    <definedNames>
      <definedName name="iteration"/>
    </defined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F COST ITEM"/>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otes"/>
      <sheetName val="FLYSHEET B15"/>
      <sheetName val="OBI Template Bill 15"/>
      <sheetName val="Bill 15 - Concourse C"/>
      <sheetName val="FLYSHEET GS"/>
      <sheetName val="GS"/>
      <sheetName val="③赤紙(日文)"/>
    </sheetNames>
    <sheetDataSet>
      <sheetData sheetId="0" refreshError="1"/>
      <sheetData sheetId="1">
        <row r="9">
          <cell r="B9" t="str">
            <v>Notes</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stair"/>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chedule- SPace Frame"/>
    </sheetNames>
    <definedNames>
      <definedName name="Number_of_Payments"/>
    </defined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I SNWE"/>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e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ummary"/>
      <sheetName val="Total Bill "/>
      <sheetName val="Labour Day Rate"/>
      <sheetName val="Equip Day Rate"/>
      <sheetName val="Resident Engineer"/>
      <sheetName val="Doha WBS Clean"/>
      <sheetName val="Mtl "/>
      <sheetName val="Summary"/>
      <sheetName val="Sheet4"/>
      <sheetName val="General"/>
    </sheetNames>
    <sheetDataSet>
      <sheetData sheetId="0" refreshError="1"/>
      <sheetData sheetId="1" refreshError="1"/>
      <sheetData sheetId="2" refreshError="1"/>
      <sheetData sheetId="3" refreshError="1"/>
      <sheetData sheetId="4" refreshError="1"/>
      <sheetData sheetId="5">
        <row r="5">
          <cell r="W5" t="str">
            <v>C01</v>
          </cell>
        </row>
      </sheetData>
      <sheetData sheetId="6">
        <row r="1">
          <cell r="B1">
            <v>2.8</v>
          </cell>
        </row>
      </sheetData>
      <sheetData sheetId="7"/>
      <sheetData sheetId="8" refreshError="1"/>
      <sheetData sheetId="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stair"/>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CS PIPING"/>
      <sheetName val="EVAPORATOR"/>
      <sheetName val="HEAT EX"/>
      <sheetName val="RO"/>
      <sheetName val="HP PUMP"/>
      <sheetName val="SS PIPE"/>
      <sheetName val="CHEM. TANK"/>
      <sheetName val="STL STR"/>
      <sheetName val="stl2"/>
      <sheetName val="CRANE"/>
      <sheetName val="Ver-Pump"/>
      <sheetName val="SEE WATER"/>
      <sheetName val="BLR"/>
      <sheetName val="w't table"/>
      <sheetName val="d-7"/>
      <sheetName val="BOQ-E"/>
      <sheetName val="C3"/>
      <sheetName val="QUOTE_E"/>
      <sheetName val="Sheet1"/>
      <sheetName val="기계내역서"/>
      <sheetName val="Sheet2"/>
      <sheetName val="Calendar"/>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당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act"/>
      <sheetName val="Trend Sum"/>
      <sheetName val="Q&amp;AE"/>
      <sheetName val="Commitment DC"/>
      <sheetName val="Detail"/>
      <sheetName val="SUS Rev 5"/>
      <sheetName val="MCC Rev 5"/>
      <sheetName val="Contingency"/>
      <sheetName val="COC"/>
      <sheetName val="Escalation"/>
      <sheetName val="Op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E1_GCR"/>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ing-Erection "/>
      <sheetName val="Pricing-Supply"/>
      <sheetName val="Review"/>
      <sheetName val="Drop-Down"/>
      <sheetName val="Conn. Plates"/>
      <sheetName val="Formulas"/>
      <sheetName val="Paint"/>
      <sheetName val="Mtl. summary"/>
      <sheetName val="Material Take off"/>
      <sheetName val="Sheet1"/>
      <sheetName val="C1ㅇ"/>
    </sheetNames>
    <sheetDataSet>
      <sheetData sheetId="0"/>
      <sheetData sheetId="1"/>
      <sheetData sheetId="2">
        <row r="1">
          <cell r="K1" t="str">
            <v>AED</v>
          </cell>
        </row>
      </sheetData>
      <sheetData sheetId="3">
        <row r="1">
          <cell r="A1" t="str">
            <v>YES</v>
          </cell>
        </row>
      </sheetData>
      <sheetData sheetId="4"/>
      <sheetData sheetId="5"/>
      <sheetData sheetId="6">
        <row r="4">
          <cell r="F4" t="str">
            <v>N.A.</v>
          </cell>
        </row>
      </sheetData>
      <sheetData sheetId="7"/>
      <sheetData sheetId="8"/>
      <sheetData sheetId="9"/>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sh ot (2)"/>
      <sheetName val="Book2"/>
    </sheetNames>
    <definedNames>
      <definedName name="es" refersTo="#REF!"/>
      <definedName name="Estimating_Click" refersTo="#REF!"/>
      <definedName name="Estimating_Click_PDBT" refersTo="#REF!"/>
      <definedName name="Home_Ofc"/>
      <definedName name="TABLE" refersTo="#REF!"/>
    </defined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SubmitCal"/>
      <sheetName val="Notes"/>
      <sheetName val="Raw Data"/>
      <sheetName val="Assumptions"/>
      <sheetName val="@risk rents and incentives"/>
      <sheetName val="Car park lease"/>
      <sheetName val="Net rent analysis"/>
      <sheetName val="C1ㅇ"/>
      <sheetName val="Cash2"/>
      <sheetName val="Z"/>
      <sheetName val="CIF COST ITEM"/>
      <sheetName val="Lstsub"/>
      <sheetName val="Doha WBS Clean"/>
      <sheetName val="Option"/>
      <sheetName val="Basis"/>
      <sheetName val="Bill 1"/>
      <sheetName val="Bill 2"/>
      <sheetName val="Bill 3"/>
      <sheetName val="Bill 4"/>
      <sheetName val="Bill 5"/>
      <sheetName val="Bill 6"/>
      <sheetName val="Bill 7"/>
      <sheetName val="COST"/>
      <sheetName val="C3"/>
      <sheetName val="Cashflow"/>
      <sheetName val="S-C+Market"/>
      <sheetName val="Ramp data"/>
      <sheetName val="Day work"/>
      <sheetName val="Lower Ground"/>
      <sheetName val="Income"/>
      <sheetName val="Letting"/>
      <sheetName val="UBR"/>
      <sheetName val="Sheet1"/>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Rates"/>
      <sheetName val="2-Conc"/>
      <sheetName val="산근"/>
      <sheetName val="대비표"/>
      <sheetName val="LEGEND"/>
      <sheetName val="Sum"/>
      <sheetName val="B5"/>
      <sheetName val="B7"/>
      <sheetName val="B9"/>
      <sheetName val="CT Thang Mo"/>
      <sheetName val="S-400"/>
      <sheetName val="DGchitiet "/>
      <sheetName val="REINF-WTM"/>
      <sheetName val=""/>
      <sheetName val="Raw_Data"/>
      <sheetName val="@risk_rents_and_incentives"/>
      <sheetName val="Car_park_lease"/>
      <sheetName val="Net_rent_analysis"/>
      <sheetName val="CT_Thang_Mo"/>
      <sheetName val="DGchitiet_"/>
      <sheetName val="CIF_COST_ITEM"/>
      <sheetName val="Doha_WBS_Clean"/>
      <sheetName val="Bill_1"/>
      <sheetName val="Bill_2"/>
      <sheetName val="Bill_3"/>
      <sheetName val="Bill_4"/>
      <sheetName val="Bill_5"/>
      <sheetName val="Bill_6"/>
      <sheetName val="Bill_7"/>
      <sheetName val="Ramp_data"/>
      <sheetName val="Day_work"/>
      <sheetName val="Lower_Ground"/>
      <sheetName val="Cap_Cost"/>
      <sheetName val="RLV_Calc"/>
      <sheetName val="Costs_(dev)"/>
      <sheetName val="Bluewater_NPV_-_sell_January"/>
      <sheetName val="Upper_Ground"/>
      <sheetName val="Financial_Summary"/>
      <sheetName val="D&amp;C_Calcs"/>
      <sheetName val="CA_Upside_Downside_Old"/>
      <sheetName val="EASEL_CA_Example"/>
      <sheetName val="FitOutConfCentre"/>
      <sheetName val="MTP"/>
      <sheetName val="MTP1"/>
      <sheetName val="Z- GENERAL PRICE SUMMARY"/>
      <sheetName val="WITHOUT C&amp;I PROFIT (3)"/>
      <sheetName val="OIL SYST DATA SHTS"/>
      <sheetName val="집계표"/>
      <sheetName val="SPT_vs_PHI2"/>
      <sheetName val="Price Schedule"/>
      <sheetName val="간접비내역-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tOutConfCentre"/>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2"/>
      <sheetName val="Z"/>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EC9A1-40B5-4722-81B1-ABF793E91CBA}">
  <sheetPr>
    <pageSetUpPr fitToPage="1"/>
  </sheetPr>
  <dimension ref="A1:ID98"/>
  <sheetViews>
    <sheetView showGridLines="0" tabSelected="1" showRuler="0" zoomScale="85" zoomScaleNormal="100" zoomScalePageLayoutView="70" workbookViewId="0">
      <pane ySplit="6" topLeftCell="A7" activePane="bottomLeft" state="frozen"/>
      <selection pane="bottomLeft" activeCell="D3" sqref="D3"/>
    </sheetView>
  </sheetViews>
  <sheetFormatPr defaultColWidth="8.7109375" defaultRowHeight="30" customHeight="1" x14ac:dyDescent="0.25"/>
  <cols>
    <col min="1" max="1" width="4.42578125" style="7" customWidth="1"/>
    <col min="2" max="2" width="8.28515625" style="7" bestFit="1" customWidth="1"/>
    <col min="3" max="3" width="9.28515625" style="7" bestFit="1" customWidth="1"/>
    <col min="4" max="4" width="14.7109375" customWidth="1"/>
    <col min="5" max="5" width="11.7109375" customWidth="1"/>
    <col min="6" max="6" width="6.42578125" customWidth="1"/>
    <col min="7" max="7" width="10.7109375" customWidth="1"/>
    <col min="8" max="8" width="9.42578125" style="9" bestFit="1" customWidth="1"/>
    <col min="9" max="9" width="9.85546875" style="9" bestFit="1" customWidth="1"/>
    <col min="10" max="10" width="9.85546875" bestFit="1" customWidth="1"/>
    <col min="11" max="11" width="9.85546875" hidden="1" customWidth="1"/>
    <col min="12" max="12" width="6.7109375" hidden="1" customWidth="1"/>
    <col min="13" max="13" width="12.140625" bestFit="1" customWidth="1"/>
    <col min="14" max="14" width="2.7109375" customWidth="1"/>
    <col min="15" max="238" width="2.42578125" customWidth="1"/>
  </cols>
  <sheetData>
    <row r="1" spans="1:238" ht="24" customHeight="1" x14ac:dyDescent="0.45">
      <c r="A1" s="1" t="s">
        <v>0</v>
      </c>
      <c r="B1" s="69" t="s">
        <v>1</v>
      </c>
      <c r="C1" s="1"/>
      <c r="E1" s="2"/>
      <c r="F1" s="3"/>
      <c r="G1" s="3"/>
      <c r="H1" s="4"/>
      <c r="I1" s="4"/>
      <c r="J1" s="3"/>
      <c r="K1" s="3"/>
      <c r="L1" s="3"/>
      <c r="M1" s="5"/>
      <c r="O1" s="6"/>
    </row>
    <row r="2" spans="1:238" ht="15.4" customHeight="1" x14ac:dyDescent="0.35">
      <c r="A2" s="7" t="s">
        <v>2</v>
      </c>
      <c r="B2" s="69" t="s">
        <v>157</v>
      </c>
      <c r="E2" s="8"/>
      <c r="L2">
        <v>10000</v>
      </c>
      <c r="M2" s="5"/>
      <c r="O2" s="10"/>
    </row>
    <row r="3" spans="1:238" ht="17.649999999999999" customHeight="1" x14ac:dyDescent="0.25">
      <c r="A3" s="7" t="s">
        <v>3</v>
      </c>
      <c r="E3" s="11"/>
      <c r="F3" s="12"/>
      <c r="G3" s="12"/>
      <c r="H3" s="13"/>
      <c r="I3" s="14">
        <v>44682</v>
      </c>
      <c r="J3" s="14"/>
      <c r="K3" s="12"/>
      <c r="L3" s="5">
        <f>30*8</f>
        <v>240</v>
      </c>
      <c r="O3" s="10"/>
    </row>
    <row r="4" spans="1:238" ht="18" customHeight="1" x14ac:dyDescent="0.25">
      <c r="A4" s="1" t="s">
        <v>4</v>
      </c>
      <c r="B4" s="1"/>
      <c r="C4" s="1"/>
      <c r="F4" s="15"/>
      <c r="G4" s="15"/>
      <c r="H4" s="16"/>
      <c r="I4" s="17">
        <v>1</v>
      </c>
      <c r="J4" s="17"/>
      <c r="K4" s="15"/>
      <c r="L4">
        <f>L2/L3</f>
        <v>41.666666666666664</v>
      </c>
      <c r="M4" s="5"/>
      <c r="O4" s="18">
        <f>O5</f>
        <v>44683</v>
      </c>
      <c r="P4" s="19"/>
      <c r="Q4" s="19"/>
      <c r="R4" s="19"/>
      <c r="S4" s="19"/>
      <c r="T4" s="19"/>
      <c r="U4" s="20"/>
      <c r="V4" s="18">
        <f>V5</f>
        <v>44690</v>
      </c>
      <c r="W4" s="19"/>
      <c r="X4" s="19"/>
      <c r="Y4" s="19"/>
      <c r="Z4" s="19"/>
      <c r="AA4" s="19"/>
      <c r="AB4" s="20"/>
      <c r="AC4" s="18">
        <f>AC5</f>
        <v>44697</v>
      </c>
      <c r="AD4" s="19"/>
      <c r="AE4" s="19"/>
      <c r="AF4" s="19"/>
      <c r="AG4" s="19"/>
      <c r="AH4" s="19"/>
      <c r="AI4" s="20"/>
      <c r="AJ4" s="18">
        <f>AJ5</f>
        <v>44704</v>
      </c>
      <c r="AK4" s="19"/>
      <c r="AL4" s="19"/>
      <c r="AM4" s="19"/>
      <c r="AN4" s="19"/>
      <c r="AO4" s="19"/>
      <c r="AP4" s="20"/>
      <c r="AQ4" s="18">
        <f>AQ5</f>
        <v>44711</v>
      </c>
      <c r="AR4" s="19"/>
      <c r="AS4" s="19"/>
      <c r="AT4" s="19"/>
      <c r="AU4" s="19"/>
      <c r="AV4" s="19"/>
      <c r="AW4" s="20"/>
      <c r="AX4" s="18">
        <f>AX5</f>
        <v>44718</v>
      </c>
      <c r="AY4" s="19"/>
      <c r="AZ4" s="19"/>
      <c r="BA4" s="19"/>
      <c r="BB4" s="19"/>
      <c r="BC4" s="19"/>
      <c r="BD4" s="20"/>
      <c r="BE4" s="18">
        <f>BE5</f>
        <v>44725</v>
      </c>
      <c r="BF4" s="19"/>
      <c r="BG4" s="19"/>
      <c r="BH4" s="19"/>
      <c r="BI4" s="19"/>
      <c r="BJ4" s="19"/>
      <c r="BK4" s="20"/>
      <c r="BL4" s="18">
        <f>BL5</f>
        <v>44732</v>
      </c>
      <c r="BM4" s="19"/>
      <c r="BN4" s="19"/>
      <c r="BO4" s="19"/>
      <c r="BP4" s="19"/>
      <c r="BQ4" s="19"/>
      <c r="BR4" s="20"/>
      <c r="BS4" s="18">
        <f>BS5</f>
        <v>44739</v>
      </c>
      <c r="BT4" s="19"/>
      <c r="BU4" s="19"/>
      <c r="BV4" s="19"/>
      <c r="BW4" s="19"/>
      <c r="BX4" s="19"/>
      <c r="BY4" s="20"/>
      <c r="BZ4" s="18">
        <f>BZ5</f>
        <v>44746</v>
      </c>
      <c r="CA4" s="19"/>
      <c r="CB4" s="19"/>
      <c r="CC4" s="19"/>
      <c r="CD4" s="19"/>
      <c r="CE4" s="19"/>
      <c r="CF4" s="20"/>
      <c r="CG4" s="18">
        <f>CG5</f>
        <v>44753</v>
      </c>
      <c r="CH4" s="19"/>
      <c r="CI4" s="19"/>
      <c r="CJ4" s="19"/>
      <c r="CK4" s="19"/>
      <c r="CL4" s="19"/>
      <c r="CM4" s="20"/>
      <c r="CN4" s="18">
        <f>CN5</f>
        <v>44760</v>
      </c>
      <c r="CO4" s="19"/>
      <c r="CP4" s="19"/>
      <c r="CQ4" s="19"/>
      <c r="CR4" s="19"/>
      <c r="CS4" s="19"/>
      <c r="CT4" s="20"/>
      <c r="CU4" s="18">
        <f>CU5</f>
        <v>44767</v>
      </c>
      <c r="CV4" s="19"/>
      <c r="CW4" s="19"/>
      <c r="CX4" s="19"/>
      <c r="CY4" s="19"/>
      <c r="CZ4" s="19"/>
      <c r="DA4" s="20"/>
      <c r="DB4" s="18">
        <f>DB5</f>
        <v>44774</v>
      </c>
      <c r="DC4" s="19"/>
      <c r="DD4" s="19"/>
      <c r="DE4" s="19"/>
      <c r="DF4" s="19"/>
      <c r="DG4" s="19"/>
      <c r="DH4" s="20"/>
      <c r="DI4" s="18">
        <f>DI5</f>
        <v>44781</v>
      </c>
      <c r="DJ4" s="19"/>
      <c r="DK4" s="19"/>
      <c r="DL4" s="19"/>
      <c r="DM4" s="19"/>
      <c r="DN4" s="19"/>
      <c r="DO4" s="20"/>
      <c r="DP4" s="18">
        <f>DP5</f>
        <v>44788</v>
      </c>
      <c r="DQ4" s="19"/>
      <c r="DR4" s="19"/>
      <c r="DS4" s="19"/>
      <c r="DT4" s="19"/>
      <c r="DU4" s="19"/>
      <c r="DV4" s="20"/>
      <c r="DW4" s="18">
        <f>DW5</f>
        <v>44795</v>
      </c>
      <c r="DX4" s="19"/>
      <c r="DY4" s="19"/>
      <c r="DZ4" s="19"/>
      <c r="EA4" s="19"/>
      <c r="EB4" s="19"/>
      <c r="EC4" s="20"/>
      <c r="ED4" s="18">
        <f>ED5</f>
        <v>44802</v>
      </c>
      <c r="EE4" s="19"/>
      <c r="EF4" s="19"/>
      <c r="EG4" s="19"/>
      <c r="EH4" s="19"/>
      <c r="EI4" s="19"/>
      <c r="EJ4" s="20"/>
      <c r="EK4" s="18">
        <f>EK5</f>
        <v>44809</v>
      </c>
      <c r="EL4" s="19"/>
      <c r="EM4" s="19"/>
      <c r="EN4" s="19"/>
      <c r="EO4" s="19"/>
      <c r="EP4" s="19"/>
      <c r="EQ4" s="20"/>
      <c r="ER4" s="18">
        <f>ER5</f>
        <v>44816</v>
      </c>
      <c r="ES4" s="19"/>
      <c r="ET4" s="19"/>
      <c r="EU4" s="19"/>
      <c r="EV4" s="19"/>
      <c r="EW4" s="19"/>
      <c r="EX4" s="20"/>
      <c r="EY4" s="18">
        <f>EY5</f>
        <v>44823</v>
      </c>
      <c r="EZ4" s="19"/>
      <c r="FA4" s="19"/>
      <c r="FB4" s="19"/>
      <c r="FC4" s="19"/>
      <c r="FD4" s="19"/>
      <c r="FE4" s="20"/>
      <c r="FF4" s="18">
        <f>FF5</f>
        <v>44830</v>
      </c>
      <c r="FG4" s="19"/>
      <c r="FH4" s="19"/>
      <c r="FI4" s="19"/>
      <c r="FJ4" s="19"/>
      <c r="FK4" s="19"/>
      <c r="FL4" s="20"/>
      <c r="FM4" s="18">
        <f>FM5</f>
        <v>44837</v>
      </c>
      <c r="FN4" s="19"/>
      <c r="FO4" s="19"/>
      <c r="FP4" s="19"/>
      <c r="FQ4" s="19"/>
      <c r="FR4" s="19"/>
      <c r="FS4" s="20"/>
      <c r="FT4" s="18">
        <f>FT5</f>
        <v>44844</v>
      </c>
      <c r="FU4" s="19"/>
      <c r="FV4" s="19"/>
      <c r="FW4" s="19"/>
      <c r="FX4" s="19"/>
      <c r="FY4" s="19"/>
      <c r="FZ4" s="20"/>
      <c r="GA4" s="18">
        <f>GA5</f>
        <v>44851</v>
      </c>
      <c r="GB4" s="19"/>
      <c r="GC4" s="19"/>
      <c r="GD4" s="19"/>
      <c r="GE4" s="19"/>
      <c r="GF4" s="19"/>
      <c r="GG4" s="20"/>
      <c r="GH4" s="18">
        <f>GH5</f>
        <v>44858</v>
      </c>
      <c r="GI4" s="19"/>
      <c r="GJ4" s="19"/>
      <c r="GK4" s="19"/>
      <c r="GL4" s="19"/>
      <c r="GM4" s="19"/>
      <c r="GN4" s="20"/>
      <c r="GO4" s="18">
        <f>GO5</f>
        <v>44865</v>
      </c>
      <c r="GP4" s="19"/>
      <c r="GQ4" s="19"/>
      <c r="GR4" s="19"/>
      <c r="GS4" s="19"/>
      <c r="GT4" s="19"/>
      <c r="GU4" s="20"/>
      <c r="GV4" s="18">
        <f>GV5</f>
        <v>44872</v>
      </c>
      <c r="GW4" s="19"/>
      <c r="GX4" s="19"/>
      <c r="GY4" s="19"/>
      <c r="GZ4" s="19"/>
      <c r="HA4" s="19"/>
      <c r="HB4" s="20"/>
      <c r="HC4" s="18">
        <f>HC5</f>
        <v>44879</v>
      </c>
      <c r="HD4" s="19"/>
      <c r="HE4" s="19"/>
      <c r="HF4" s="19"/>
      <c r="HG4" s="19"/>
      <c r="HH4" s="19"/>
      <c r="HI4" s="20"/>
      <c r="HJ4" s="18">
        <f>HJ5</f>
        <v>44886</v>
      </c>
      <c r="HK4" s="19"/>
      <c r="HL4" s="19"/>
      <c r="HM4" s="19"/>
      <c r="HN4" s="19"/>
      <c r="HO4" s="19"/>
      <c r="HP4" s="20"/>
      <c r="HQ4" s="18">
        <f>HQ5</f>
        <v>44893</v>
      </c>
      <c r="HR4" s="19"/>
      <c r="HS4" s="19"/>
      <c r="HT4" s="19"/>
      <c r="HU4" s="19"/>
      <c r="HV4" s="19"/>
      <c r="HW4" s="20"/>
      <c r="HX4" s="18">
        <f>HX5</f>
        <v>44900</v>
      </c>
      <c r="HY4" s="19"/>
      <c r="HZ4" s="19"/>
      <c r="IA4" s="19"/>
      <c r="IB4" s="19"/>
      <c r="IC4" s="19"/>
      <c r="ID4" s="20"/>
    </row>
    <row r="5" spans="1:238" ht="15" customHeight="1" x14ac:dyDescent="0.25">
      <c r="A5" s="1" t="s">
        <v>5</v>
      </c>
      <c r="B5" s="1"/>
      <c r="C5" s="1"/>
      <c r="D5" s="21"/>
      <c r="E5" s="21"/>
      <c r="F5" s="21"/>
      <c r="G5" s="21"/>
      <c r="H5" s="21"/>
      <c r="I5" s="22" t="s">
        <v>6</v>
      </c>
      <c r="J5" s="23">
        <v>8</v>
      </c>
      <c r="K5" s="21"/>
      <c r="L5" s="21"/>
      <c r="M5" s="21"/>
      <c r="N5" s="21"/>
      <c r="O5" s="24">
        <f>Project_Start-WEEKDAY(Project_Start,1)+2+7*(Display_Week-1)</f>
        <v>44683</v>
      </c>
      <c r="P5" s="25">
        <f t="shared" ref="P5:CA5" si="0">O5+1</f>
        <v>44684</v>
      </c>
      <c r="Q5" s="25">
        <f t="shared" si="0"/>
        <v>44685</v>
      </c>
      <c r="R5" s="25">
        <f t="shared" si="0"/>
        <v>44686</v>
      </c>
      <c r="S5" s="25">
        <f t="shared" si="0"/>
        <v>44687</v>
      </c>
      <c r="T5" s="25">
        <f t="shared" si="0"/>
        <v>44688</v>
      </c>
      <c r="U5" s="26">
        <f t="shared" si="0"/>
        <v>44689</v>
      </c>
      <c r="V5" s="24">
        <f t="shared" si="0"/>
        <v>44690</v>
      </c>
      <c r="W5" s="25">
        <f t="shared" si="0"/>
        <v>44691</v>
      </c>
      <c r="X5" s="25">
        <f t="shared" si="0"/>
        <v>44692</v>
      </c>
      <c r="Y5" s="25">
        <f t="shared" si="0"/>
        <v>44693</v>
      </c>
      <c r="Z5" s="25">
        <f t="shared" si="0"/>
        <v>44694</v>
      </c>
      <c r="AA5" s="25">
        <f t="shared" si="0"/>
        <v>44695</v>
      </c>
      <c r="AB5" s="26">
        <f t="shared" si="0"/>
        <v>44696</v>
      </c>
      <c r="AC5" s="24">
        <f t="shared" si="0"/>
        <v>44697</v>
      </c>
      <c r="AD5" s="25">
        <f t="shared" si="0"/>
        <v>44698</v>
      </c>
      <c r="AE5" s="25">
        <f t="shared" si="0"/>
        <v>44699</v>
      </c>
      <c r="AF5" s="25">
        <f t="shared" si="0"/>
        <v>44700</v>
      </c>
      <c r="AG5" s="25">
        <f t="shared" si="0"/>
        <v>44701</v>
      </c>
      <c r="AH5" s="25">
        <f t="shared" si="0"/>
        <v>44702</v>
      </c>
      <c r="AI5" s="26">
        <f t="shared" si="0"/>
        <v>44703</v>
      </c>
      <c r="AJ5" s="24">
        <f t="shared" si="0"/>
        <v>44704</v>
      </c>
      <c r="AK5" s="25">
        <f t="shared" si="0"/>
        <v>44705</v>
      </c>
      <c r="AL5" s="25">
        <f t="shared" si="0"/>
        <v>44706</v>
      </c>
      <c r="AM5" s="25">
        <f t="shared" si="0"/>
        <v>44707</v>
      </c>
      <c r="AN5" s="25">
        <f t="shared" si="0"/>
        <v>44708</v>
      </c>
      <c r="AO5" s="25">
        <f t="shared" si="0"/>
        <v>44709</v>
      </c>
      <c r="AP5" s="26">
        <f t="shared" si="0"/>
        <v>44710</v>
      </c>
      <c r="AQ5" s="24">
        <f t="shared" si="0"/>
        <v>44711</v>
      </c>
      <c r="AR5" s="25">
        <f t="shared" si="0"/>
        <v>44712</v>
      </c>
      <c r="AS5" s="25">
        <f t="shared" si="0"/>
        <v>44713</v>
      </c>
      <c r="AT5" s="25">
        <f t="shared" si="0"/>
        <v>44714</v>
      </c>
      <c r="AU5" s="25">
        <f t="shared" si="0"/>
        <v>44715</v>
      </c>
      <c r="AV5" s="25">
        <f t="shared" si="0"/>
        <v>44716</v>
      </c>
      <c r="AW5" s="26">
        <f t="shared" si="0"/>
        <v>44717</v>
      </c>
      <c r="AX5" s="24">
        <f t="shared" si="0"/>
        <v>44718</v>
      </c>
      <c r="AY5" s="25">
        <f t="shared" si="0"/>
        <v>44719</v>
      </c>
      <c r="AZ5" s="25">
        <f t="shared" si="0"/>
        <v>44720</v>
      </c>
      <c r="BA5" s="25">
        <f t="shared" si="0"/>
        <v>44721</v>
      </c>
      <c r="BB5" s="25">
        <f t="shared" si="0"/>
        <v>44722</v>
      </c>
      <c r="BC5" s="25">
        <f t="shared" si="0"/>
        <v>44723</v>
      </c>
      <c r="BD5" s="26">
        <f t="shared" si="0"/>
        <v>44724</v>
      </c>
      <c r="BE5" s="24">
        <f t="shared" si="0"/>
        <v>44725</v>
      </c>
      <c r="BF5" s="25">
        <f t="shared" si="0"/>
        <v>44726</v>
      </c>
      <c r="BG5" s="25">
        <f t="shared" si="0"/>
        <v>44727</v>
      </c>
      <c r="BH5" s="25">
        <f t="shared" si="0"/>
        <v>44728</v>
      </c>
      <c r="BI5" s="25">
        <f t="shared" si="0"/>
        <v>44729</v>
      </c>
      <c r="BJ5" s="25">
        <f t="shared" si="0"/>
        <v>44730</v>
      </c>
      <c r="BK5" s="26">
        <f t="shared" si="0"/>
        <v>44731</v>
      </c>
      <c r="BL5" s="24">
        <f t="shared" si="0"/>
        <v>44732</v>
      </c>
      <c r="BM5" s="25">
        <f t="shared" si="0"/>
        <v>44733</v>
      </c>
      <c r="BN5" s="25">
        <f t="shared" si="0"/>
        <v>44734</v>
      </c>
      <c r="BO5" s="25">
        <f t="shared" si="0"/>
        <v>44735</v>
      </c>
      <c r="BP5" s="25">
        <f t="shared" si="0"/>
        <v>44736</v>
      </c>
      <c r="BQ5" s="25">
        <f t="shared" si="0"/>
        <v>44737</v>
      </c>
      <c r="BR5" s="26">
        <f t="shared" si="0"/>
        <v>44738</v>
      </c>
      <c r="BS5" s="24">
        <f t="shared" si="0"/>
        <v>44739</v>
      </c>
      <c r="BT5" s="25">
        <f t="shared" si="0"/>
        <v>44740</v>
      </c>
      <c r="BU5" s="25">
        <f t="shared" si="0"/>
        <v>44741</v>
      </c>
      <c r="BV5" s="25">
        <f t="shared" si="0"/>
        <v>44742</v>
      </c>
      <c r="BW5" s="25">
        <f t="shared" si="0"/>
        <v>44743</v>
      </c>
      <c r="BX5" s="25">
        <f t="shared" si="0"/>
        <v>44744</v>
      </c>
      <c r="BY5" s="26">
        <f t="shared" si="0"/>
        <v>44745</v>
      </c>
      <c r="BZ5" s="24">
        <f t="shared" si="0"/>
        <v>44746</v>
      </c>
      <c r="CA5" s="25">
        <f t="shared" si="0"/>
        <v>44747</v>
      </c>
      <c r="CB5" s="25">
        <f t="shared" ref="CB5:EM5" si="1">CA5+1</f>
        <v>44748</v>
      </c>
      <c r="CC5" s="25">
        <f t="shared" si="1"/>
        <v>44749</v>
      </c>
      <c r="CD5" s="25">
        <f t="shared" si="1"/>
        <v>44750</v>
      </c>
      <c r="CE5" s="25">
        <f t="shared" si="1"/>
        <v>44751</v>
      </c>
      <c r="CF5" s="26">
        <f t="shared" si="1"/>
        <v>44752</v>
      </c>
      <c r="CG5" s="24">
        <f t="shared" si="1"/>
        <v>44753</v>
      </c>
      <c r="CH5" s="25">
        <f t="shared" si="1"/>
        <v>44754</v>
      </c>
      <c r="CI5" s="25">
        <f t="shared" si="1"/>
        <v>44755</v>
      </c>
      <c r="CJ5" s="25">
        <f t="shared" si="1"/>
        <v>44756</v>
      </c>
      <c r="CK5" s="25">
        <f t="shared" si="1"/>
        <v>44757</v>
      </c>
      <c r="CL5" s="25">
        <f t="shared" si="1"/>
        <v>44758</v>
      </c>
      <c r="CM5" s="26">
        <f t="shared" si="1"/>
        <v>44759</v>
      </c>
      <c r="CN5" s="24">
        <f t="shared" si="1"/>
        <v>44760</v>
      </c>
      <c r="CO5" s="25">
        <f t="shared" si="1"/>
        <v>44761</v>
      </c>
      <c r="CP5" s="25">
        <f t="shared" si="1"/>
        <v>44762</v>
      </c>
      <c r="CQ5" s="25">
        <f t="shared" si="1"/>
        <v>44763</v>
      </c>
      <c r="CR5" s="25">
        <f t="shared" si="1"/>
        <v>44764</v>
      </c>
      <c r="CS5" s="25">
        <f t="shared" si="1"/>
        <v>44765</v>
      </c>
      <c r="CT5" s="26">
        <f t="shared" si="1"/>
        <v>44766</v>
      </c>
      <c r="CU5" s="24">
        <f t="shared" si="1"/>
        <v>44767</v>
      </c>
      <c r="CV5" s="25">
        <f t="shared" si="1"/>
        <v>44768</v>
      </c>
      <c r="CW5" s="25">
        <f t="shared" si="1"/>
        <v>44769</v>
      </c>
      <c r="CX5" s="25">
        <f t="shared" si="1"/>
        <v>44770</v>
      </c>
      <c r="CY5" s="25">
        <f t="shared" si="1"/>
        <v>44771</v>
      </c>
      <c r="CZ5" s="25">
        <f t="shared" si="1"/>
        <v>44772</v>
      </c>
      <c r="DA5" s="26">
        <f t="shared" si="1"/>
        <v>44773</v>
      </c>
      <c r="DB5" s="24">
        <f t="shared" si="1"/>
        <v>44774</v>
      </c>
      <c r="DC5" s="25">
        <f t="shared" si="1"/>
        <v>44775</v>
      </c>
      <c r="DD5" s="25">
        <f t="shared" si="1"/>
        <v>44776</v>
      </c>
      <c r="DE5" s="25">
        <f t="shared" si="1"/>
        <v>44777</v>
      </c>
      <c r="DF5" s="25">
        <f t="shared" si="1"/>
        <v>44778</v>
      </c>
      <c r="DG5" s="25">
        <f t="shared" si="1"/>
        <v>44779</v>
      </c>
      <c r="DH5" s="26">
        <f t="shared" si="1"/>
        <v>44780</v>
      </c>
      <c r="DI5" s="24">
        <f t="shared" si="1"/>
        <v>44781</v>
      </c>
      <c r="DJ5" s="25">
        <f t="shared" si="1"/>
        <v>44782</v>
      </c>
      <c r="DK5" s="25">
        <f t="shared" si="1"/>
        <v>44783</v>
      </c>
      <c r="DL5" s="25">
        <f t="shared" si="1"/>
        <v>44784</v>
      </c>
      <c r="DM5" s="25">
        <f t="shared" si="1"/>
        <v>44785</v>
      </c>
      <c r="DN5" s="25">
        <f t="shared" si="1"/>
        <v>44786</v>
      </c>
      <c r="DO5" s="26">
        <f t="shared" si="1"/>
        <v>44787</v>
      </c>
      <c r="DP5" s="24">
        <f t="shared" si="1"/>
        <v>44788</v>
      </c>
      <c r="DQ5" s="25">
        <f t="shared" si="1"/>
        <v>44789</v>
      </c>
      <c r="DR5" s="25">
        <f t="shared" si="1"/>
        <v>44790</v>
      </c>
      <c r="DS5" s="25">
        <f t="shared" si="1"/>
        <v>44791</v>
      </c>
      <c r="DT5" s="25">
        <f t="shared" si="1"/>
        <v>44792</v>
      </c>
      <c r="DU5" s="25">
        <f t="shared" si="1"/>
        <v>44793</v>
      </c>
      <c r="DV5" s="26">
        <f t="shared" si="1"/>
        <v>44794</v>
      </c>
      <c r="DW5" s="24">
        <f t="shared" si="1"/>
        <v>44795</v>
      </c>
      <c r="DX5" s="25">
        <f t="shared" si="1"/>
        <v>44796</v>
      </c>
      <c r="DY5" s="25">
        <f t="shared" si="1"/>
        <v>44797</v>
      </c>
      <c r="DZ5" s="25">
        <f t="shared" si="1"/>
        <v>44798</v>
      </c>
      <c r="EA5" s="25">
        <f t="shared" si="1"/>
        <v>44799</v>
      </c>
      <c r="EB5" s="25">
        <f t="shared" si="1"/>
        <v>44800</v>
      </c>
      <c r="EC5" s="26">
        <f t="shared" si="1"/>
        <v>44801</v>
      </c>
      <c r="ED5" s="24">
        <f t="shared" si="1"/>
        <v>44802</v>
      </c>
      <c r="EE5" s="25">
        <f t="shared" si="1"/>
        <v>44803</v>
      </c>
      <c r="EF5" s="25">
        <f t="shared" si="1"/>
        <v>44804</v>
      </c>
      <c r="EG5" s="25">
        <f t="shared" si="1"/>
        <v>44805</v>
      </c>
      <c r="EH5" s="25">
        <f t="shared" si="1"/>
        <v>44806</v>
      </c>
      <c r="EI5" s="25">
        <f t="shared" si="1"/>
        <v>44807</v>
      </c>
      <c r="EJ5" s="26">
        <f t="shared" si="1"/>
        <v>44808</v>
      </c>
      <c r="EK5" s="24">
        <f t="shared" si="1"/>
        <v>44809</v>
      </c>
      <c r="EL5" s="25">
        <f t="shared" si="1"/>
        <v>44810</v>
      </c>
      <c r="EM5" s="25">
        <f t="shared" si="1"/>
        <v>44811</v>
      </c>
      <c r="EN5" s="25">
        <f t="shared" ref="EN5:GY5" si="2">EM5+1</f>
        <v>44812</v>
      </c>
      <c r="EO5" s="25">
        <f t="shared" si="2"/>
        <v>44813</v>
      </c>
      <c r="EP5" s="25">
        <f t="shared" si="2"/>
        <v>44814</v>
      </c>
      <c r="EQ5" s="26">
        <f t="shared" si="2"/>
        <v>44815</v>
      </c>
      <c r="ER5" s="24">
        <f t="shared" si="2"/>
        <v>44816</v>
      </c>
      <c r="ES5" s="25">
        <f t="shared" si="2"/>
        <v>44817</v>
      </c>
      <c r="ET5" s="25">
        <f t="shared" si="2"/>
        <v>44818</v>
      </c>
      <c r="EU5" s="25">
        <f t="shared" si="2"/>
        <v>44819</v>
      </c>
      <c r="EV5" s="25">
        <f t="shared" si="2"/>
        <v>44820</v>
      </c>
      <c r="EW5" s="25">
        <f t="shared" si="2"/>
        <v>44821</v>
      </c>
      <c r="EX5" s="26">
        <f t="shared" si="2"/>
        <v>44822</v>
      </c>
      <c r="EY5" s="24">
        <f t="shared" si="2"/>
        <v>44823</v>
      </c>
      <c r="EZ5" s="25">
        <f t="shared" si="2"/>
        <v>44824</v>
      </c>
      <c r="FA5" s="25">
        <f t="shared" si="2"/>
        <v>44825</v>
      </c>
      <c r="FB5" s="25">
        <f t="shared" si="2"/>
        <v>44826</v>
      </c>
      <c r="FC5" s="25">
        <f t="shared" si="2"/>
        <v>44827</v>
      </c>
      <c r="FD5" s="25">
        <f t="shared" si="2"/>
        <v>44828</v>
      </c>
      <c r="FE5" s="26">
        <f t="shared" si="2"/>
        <v>44829</v>
      </c>
      <c r="FF5" s="24">
        <f t="shared" si="2"/>
        <v>44830</v>
      </c>
      <c r="FG5" s="25">
        <f t="shared" si="2"/>
        <v>44831</v>
      </c>
      <c r="FH5" s="25">
        <f t="shared" si="2"/>
        <v>44832</v>
      </c>
      <c r="FI5" s="25">
        <f t="shared" si="2"/>
        <v>44833</v>
      </c>
      <c r="FJ5" s="25">
        <f t="shared" si="2"/>
        <v>44834</v>
      </c>
      <c r="FK5" s="25">
        <f t="shared" si="2"/>
        <v>44835</v>
      </c>
      <c r="FL5" s="26">
        <f t="shared" si="2"/>
        <v>44836</v>
      </c>
      <c r="FM5" s="24">
        <f t="shared" si="2"/>
        <v>44837</v>
      </c>
      <c r="FN5" s="25">
        <f t="shared" si="2"/>
        <v>44838</v>
      </c>
      <c r="FO5" s="25">
        <f t="shared" si="2"/>
        <v>44839</v>
      </c>
      <c r="FP5" s="25">
        <f t="shared" si="2"/>
        <v>44840</v>
      </c>
      <c r="FQ5" s="25">
        <f t="shared" si="2"/>
        <v>44841</v>
      </c>
      <c r="FR5" s="25">
        <f t="shared" si="2"/>
        <v>44842</v>
      </c>
      <c r="FS5" s="26">
        <f t="shared" si="2"/>
        <v>44843</v>
      </c>
      <c r="FT5" s="24">
        <f t="shared" si="2"/>
        <v>44844</v>
      </c>
      <c r="FU5" s="25">
        <f t="shared" si="2"/>
        <v>44845</v>
      </c>
      <c r="FV5" s="25">
        <f t="shared" si="2"/>
        <v>44846</v>
      </c>
      <c r="FW5" s="25">
        <f t="shared" si="2"/>
        <v>44847</v>
      </c>
      <c r="FX5" s="25">
        <f t="shared" si="2"/>
        <v>44848</v>
      </c>
      <c r="FY5" s="25">
        <f t="shared" si="2"/>
        <v>44849</v>
      </c>
      <c r="FZ5" s="26">
        <f t="shared" si="2"/>
        <v>44850</v>
      </c>
      <c r="GA5" s="24">
        <f t="shared" si="2"/>
        <v>44851</v>
      </c>
      <c r="GB5" s="25">
        <f t="shared" si="2"/>
        <v>44852</v>
      </c>
      <c r="GC5" s="25">
        <f t="shared" si="2"/>
        <v>44853</v>
      </c>
      <c r="GD5" s="25">
        <f t="shared" si="2"/>
        <v>44854</v>
      </c>
      <c r="GE5" s="25">
        <f t="shared" si="2"/>
        <v>44855</v>
      </c>
      <c r="GF5" s="25">
        <f t="shared" si="2"/>
        <v>44856</v>
      </c>
      <c r="GG5" s="26">
        <f t="shared" si="2"/>
        <v>44857</v>
      </c>
      <c r="GH5" s="24">
        <f t="shared" si="2"/>
        <v>44858</v>
      </c>
      <c r="GI5" s="25">
        <f t="shared" si="2"/>
        <v>44859</v>
      </c>
      <c r="GJ5" s="25">
        <f t="shared" si="2"/>
        <v>44860</v>
      </c>
      <c r="GK5" s="25">
        <f t="shared" si="2"/>
        <v>44861</v>
      </c>
      <c r="GL5" s="25">
        <f t="shared" si="2"/>
        <v>44862</v>
      </c>
      <c r="GM5" s="25">
        <f t="shared" si="2"/>
        <v>44863</v>
      </c>
      <c r="GN5" s="26">
        <f t="shared" si="2"/>
        <v>44864</v>
      </c>
      <c r="GO5" s="24">
        <f t="shared" si="2"/>
        <v>44865</v>
      </c>
      <c r="GP5" s="25">
        <f t="shared" si="2"/>
        <v>44866</v>
      </c>
      <c r="GQ5" s="25">
        <f t="shared" si="2"/>
        <v>44867</v>
      </c>
      <c r="GR5" s="25">
        <f t="shared" si="2"/>
        <v>44868</v>
      </c>
      <c r="GS5" s="25">
        <f t="shared" si="2"/>
        <v>44869</v>
      </c>
      <c r="GT5" s="25">
        <f t="shared" si="2"/>
        <v>44870</v>
      </c>
      <c r="GU5" s="26">
        <f t="shared" si="2"/>
        <v>44871</v>
      </c>
      <c r="GV5" s="24">
        <f t="shared" si="2"/>
        <v>44872</v>
      </c>
      <c r="GW5" s="25">
        <f t="shared" si="2"/>
        <v>44873</v>
      </c>
      <c r="GX5" s="25">
        <f t="shared" si="2"/>
        <v>44874</v>
      </c>
      <c r="GY5" s="25">
        <f t="shared" si="2"/>
        <v>44875</v>
      </c>
      <c r="GZ5" s="25">
        <f t="shared" ref="GZ5:ID5" si="3">GY5+1</f>
        <v>44876</v>
      </c>
      <c r="HA5" s="25">
        <f t="shared" si="3"/>
        <v>44877</v>
      </c>
      <c r="HB5" s="26">
        <f t="shared" si="3"/>
        <v>44878</v>
      </c>
      <c r="HC5" s="24">
        <f t="shared" si="3"/>
        <v>44879</v>
      </c>
      <c r="HD5" s="25">
        <f t="shared" si="3"/>
        <v>44880</v>
      </c>
      <c r="HE5" s="25">
        <f t="shared" si="3"/>
        <v>44881</v>
      </c>
      <c r="HF5" s="25">
        <f t="shared" si="3"/>
        <v>44882</v>
      </c>
      <c r="HG5" s="25">
        <f t="shared" si="3"/>
        <v>44883</v>
      </c>
      <c r="HH5" s="25">
        <f t="shared" si="3"/>
        <v>44884</v>
      </c>
      <c r="HI5" s="26">
        <f t="shared" si="3"/>
        <v>44885</v>
      </c>
      <c r="HJ5" s="24">
        <f t="shared" si="3"/>
        <v>44886</v>
      </c>
      <c r="HK5" s="25">
        <f t="shared" si="3"/>
        <v>44887</v>
      </c>
      <c r="HL5" s="25">
        <f t="shared" si="3"/>
        <v>44888</v>
      </c>
      <c r="HM5" s="25">
        <f t="shared" si="3"/>
        <v>44889</v>
      </c>
      <c r="HN5" s="25">
        <f t="shared" si="3"/>
        <v>44890</v>
      </c>
      <c r="HO5" s="25">
        <f t="shared" si="3"/>
        <v>44891</v>
      </c>
      <c r="HP5" s="26">
        <f t="shared" si="3"/>
        <v>44892</v>
      </c>
      <c r="HQ5" s="24">
        <f t="shared" si="3"/>
        <v>44893</v>
      </c>
      <c r="HR5" s="25">
        <f t="shared" si="3"/>
        <v>44894</v>
      </c>
      <c r="HS5" s="25">
        <f t="shared" si="3"/>
        <v>44895</v>
      </c>
      <c r="HT5" s="25">
        <f t="shared" si="3"/>
        <v>44896</v>
      </c>
      <c r="HU5" s="25">
        <f t="shared" si="3"/>
        <v>44897</v>
      </c>
      <c r="HV5" s="25">
        <f t="shared" si="3"/>
        <v>44898</v>
      </c>
      <c r="HW5" s="26">
        <f t="shared" si="3"/>
        <v>44899</v>
      </c>
      <c r="HX5" s="24">
        <f t="shared" si="3"/>
        <v>44900</v>
      </c>
      <c r="HY5" s="25">
        <f t="shared" si="3"/>
        <v>44901</v>
      </c>
      <c r="HZ5" s="25">
        <f t="shared" si="3"/>
        <v>44902</v>
      </c>
      <c r="IA5" s="25">
        <f t="shared" si="3"/>
        <v>44903</v>
      </c>
      <c r="IB5" s="25">
        <f t="shared" si="3"/>
        <v>44904</v>
      </c>
      <c r="IC5" s="25">
        <f t="shared" si="3"/>
        <v>44905</v>
      </c>
      <c r="ID5" s="26">
        <f t="shared" si="3"/>
        <v>44906</v>
      </c>
    </row>
    <row r="6" spans="1:238" s="33" customFormat="1" ht="28.9" customHeight="1" thickBot="1" x14ac:dyDescent="0.3">
      <c r="A6" s="27" t="s">
        <v>7</v>
      </c>
      <c r="B6" s="28" t="s">
        <v>8</v>
      </c>
      <c r="C6" s="28" t="s">
        <v>9</v>
      </c>
      <c r="D6" s="28" t="s">
        <v>10</v>
      </c>
      <c r="E6" s="28" t="s">
        <v>11</v>
      </c>
      <c r="F6" s="29" t="s">
        <v>12</v>
      </c>
      <c r="G6" s="29" t="s">
        <v>13</v>
      </c>
      <c r="H6" s="29" t="s">
        <v>14</v>
      </c>
      <c r="I6" s="30" t="s">
        <v>15</v>
      </c>
      <c r="J6" s="30" t="s">
        <v>16</v>
      </c>
      <c r="K6" s="29" t="s">
        <v>17</v>
      </c>
      <c r="L6" s="29" t="s">
        <v>18</v>
      </c>
      <c r="M6" s="29" t="s">
        <v>19</v>
      </c>
      <c r="N6" s="31"/>
      <c r="O6" s="32" t="str">
        <f t="shared" ref="O6:BZ6" si="4">LEFT(TEXT(O5,"ddd"),1)</f>
        <v>M</v>
      </c>
      <c r="P6" s="32" t="str">
        <f t="shared" si="4"/>
        <v>T</v>
      </c>
      <c r="Q6" s="32" t="str">
        <f t="shared" si="4"/>
        <v>W</v>
      </c>
      <c r="R6" s="32" t="str">
        <f t="shared" si="4"/>
        <v>T</v>
      </c>
      <c r="S6" s="32" t="str">
        <f t="shared" si="4"/>
        <v>F</v>
      </c>
      <c r="T6" s="32" t="str">
        <f t="shared" si="4"/>
        <v>S</v>
      </c>
      <c r="U6" s="32" t="str">
        <f t="shared" si="4"/>
        <v>S</v>
      </c>
      <c r="V6" s="32" t="str">
        <f t="shared" si="4"/>
        <v>M</v>
      </c>
      <c r="W6" s="32" t="str">
        <f t="shared" si="4"/>
        <v>T</v>
      </c>
      <c r="X6" s="32" t="str">
        <f t="shared" si="4"/>
        <v>W</v>
      </c>
      <c r="Y6" s="32" t="str">
        <f t="shared" si="4"/>
        <v>T</v>
      </c>
      <c r="Z6" s="32" t="str">
        <f t="shared" si="4"/>
        <v>F</v>
      </c>
      <c r="AA6" s="32" t="str">
        <f t="shared" si="4"/>
        <v>S</v>
      </c>
      <c r="AB6" s="32" t="str">
        <f t="shared" si="4"/>
        <v>S</v>
      </c>
      <c r="AC6" s="32" t="str">
        <f t="shared" si="4"/>
        <v>M</v>
      </c>
      <c r="AD6" s="32" t="str">
        <f t="shared" si="4"/>
        <v>T</v>
      </c>
      <c r="AE6" s="32" t="str">
        <f t="shared" si="4"/>
        <v>W</v>
      </c>
      <c r="AF6" s="32" t="str">
        <f t="shared" si="4"/>
        <v>T</v>
      </c>
      <c r="AG6" s="32" t="str">
        <f t="shared" si="4"/>
        <v>F</v>
      </c>
      <c r="AH6" s="32" t="str">
        <f t="shared" si="4"/>
        <v>S</v>
      </c>
      <c r="AI6" s="32" t="str">
        <f t="shared" si="4"/>
        <v>S</v>
      </c>
      <c r="AJ6" s="32" t="str">
        <f t="shared" si="4"/>
        <v>M</v>
      </c>
      <c r="AK6" s="32" t="str">
        <f t="shared" si="4"/>
        <v>T</v>
      </c>
      <c r="AL6" s="32" t="str">
        <f t="shared" si="4"/>
        <v>W</v>
      </c>
      <c r="AM6" s="32" t="str">
        <f t="shared" si="4"/>
        <v>T</v>
      </c>
      <c r="AN6" s="32" t="str">
        <f t="shared" si="4"/>
        <v>F</v>
      </c>
      <c r="AO6" s="32" t="str">
        <f t="shared" si="4"/>
        <v>S</v>
      </c>
      <c r="AP6" s="32" t="str">
        <f t="shared" si="4"/>
        <v>S</v>
      </c>
      <c r="AQ6" s="32" t="str">
        <f t="shared" si="4"/>
        <v>M</v>
      </c>
      <c r="AR6" s="32" t="str">
        <f t="shared" si="4"/>
        <v>T</v>
      </c>
      <c r="AS6" s="32" t="str">
        <f t="shared" si="4"/>
        <v>W</v>
      </c>
      <c r="AT6" s="32" t="str">
        <f t="shared" si="4"/>
        <v>T</v>
      </c>
      <c r="AU6" s="32" t="str">
        <f t="shared" si="4"/>
        <v>F</v>
      </c>
      <c r="AV6" s="32" t="str">
        <f t="shared" si="4"/>
        <v>S</v>
      </c>
      <c r="AW6" s="32" t="str">
        <f t="shared" si="4"/>
        <v>S</v>
      </c>
      <c r="AX6" s="32" t="str">
        <f t="shared" si="4"/>
        <v>M</v>
      </c>
      <c r="AY6" s="32" t="str">
        <f t="shared" si="4"/>
        <v>T</v>
      </c>
      <c r="AZ6" s="32" t="str">
        <f t="shared" si="4"/>
        <v>W</v>
      </c>
      <c r="BA6" s="32" t="str">
        <f t="shared" si="4"/>
        <v>T</v>
      </c>
      <c r="BB6" s="32" t="str">
        <f t="shared" si="4"/>
        <v>F</v>
      </c>
      <c r="BC6" s="32" t="str">
        <f t="shared" si="4"/>
        <v>S</v>
      </c>
      <c r="BD6" s="32" t="str">
        <f t="shared" si="4"/>
        <v>S</v>
      </c>
      <c r="BE6" s="32" t="str">
        <f t="shared" si="4"/>
        <v>M</v>
      </c>
      <c r="BF6" s="32" t="str">
        <f t="shared" si="4"/>
        <v>T</v>
      </c>
      <c r="BG6" s="32" t="str">
        <f t="shared" si="4"/>
        <v>W</v>
      </c>
      <c r="BH6" s="32" t="str">
        <f t="shared" si="4"/>
        <v>T</v>
      </c>
      <c r="BI6" s="32" t="str">
        <f t="shared" si="4"/>
        <v>F</v>
      </c>
      <c r="BJ6" s="32" t="str">
        <f t="shared" si="4"/>
        <v>S</v>
      </c>
      <c r="BK6" s="32" t="str">
        <f t="shared" si="4"/>
        <v>S</v>
      </c>
      <c r="BL6" s="32" t="str">
        <f t="shared" si="4"/>
        <v>M</v>
      </c>
      <c r="BM6" s="32" t="str">
        <f t="shared" si="4"/>
        <v>T</v>
      </c>
      <c r="BN6" s="32" t="str">
        <f t="shared" si="4"/>
        <v>W</v>
      </c>
      <c r="BO6" s="32" t="str">
        <f t="shared" si="4"/>
        <v>T</v>
      </c>
      <c r="BP6" s="32" t="str">
        <f t="shared" si="4"/>
        <v>F</v>
      </c>
      <c r="BQ6" s="32" t="str">
        <f t="shared" si="4"/>
        <v>S</v>
      </c>
      <c r="BR6" s="32" t="str">
        <f t="shared" si="4"/>
        <v>S</v>
      </c>
      <c r="BS6" s="32" t="str">
        <f t="shared" si="4"/>
        <v>M</v>
      </c>
      <c r="BT6" s="32" t="str">
        <f t="shared" si="4"/>
        <v>T</v>
      </c>
      <c r="BU6" s="32" t="str">
        <f t="shared" si="4"/>
        <v>W</v>
      </c>
      <c r="BV6" s="32" t="str">
        <f t="shared" si="4"/>
        <v>T</v>
      </c>
      <c r="BW6" s="32" t="str">
        <f t="shared" si="4"/>
        <v>F</v>
      </c>
      <c r="BX6" s="32" t="str">
        <f t="shared" si="4"/>
        <v>S</v>
      </c>
      <c r="BY6" s="32" t="str">
        <f t="shared" si="4"/>
        <v>S</v>
      </c>
      <c r="BZ6" s="32" t="str">
        <f t="shared" si="4"/>
        <v>M</v>
      </c>
      <c r="CA6" s="32" t="str">
        <f t="shared" ref="CA6:EL6" si="5">LEFT(TEXT(CA5,"ddd"),1)</f>
        <v>T</v>
      </c>
      <c r="CB6" s="32" t="str">
        <f t="shared" si="5"/>
        <v>W</v>
      </c>
      <c r="CC6" s="32" t="str">
        <f t="shared" si="5"/>
        <v>T</v>
      </c>
      <c r="CD6" s="32" t="str">
        <f t="shared" si="5"/>
        <v>F</v>
      </c>
      <c r="CE6" s="32" t="str">
        <f t="shared" si="5"/>
        <v>S</v>
      </c>
      <c r="CF6" s="32" t="str">
        <f t="shared" si="5"/>
        <v>S</v>
      </c>
      <c r="CG6" s="32" t="str">
        <f t="shared" si="5"/>
        <v>M</v>
      </c>
      <c r="CH6" s="32" t="str">
        <f t="shared" si="5"/>
        <v>T</v>
      </c>
      <c r="CI6" s="32" t="str">
        <f t="shared" si="5"/>
        <v>W</v>
      </c>
      <c r="CJ6" s="32" t="str">
        <f t="shared" si="5"/>
        <v>T</v>
      </c>
      <c r="CK6" s="32" t="str">
        <f t="shared" si="5"/>
        <v>F</v>
      </c>
      <c r="CL6" s="32" t="str">
        <f t="shared" si="5"/>
        <v>S</v>
      </c>
      <c r="CM6" s="32" t="str">
        <f t="shared" si="5"/>
        <v>S</v>
      </c>
      <c r="CN6" s="32" t="str">
        <f t="shared" si="5"/>
        <v>M</v>
      </c>
      <c r="CO6" s="32" t="str">
        <f t="shared" si="5"/>
        <v>T</v>
      </c>
      <c r="CP6" s="32" t="str">
        <f t="shared" si="5"/>
        <v>W</v>
      </c>
      <c r="CQ6" s="32" t="str">
        <f t="shared" si="5"/>
        <v>T</v>
      </c>
      <c r="CR6" s="32" t="str">
        <f t="shared" si="5"/>
        <v>F</v>
      </c>
      <c r="CS6" s="32" t="str">
        <f t="shared" si="5"/>
        <v>S</v>
      </c>
      <c r="CT6" s="32" t="str">
        <f t="shared" si="5"/>
        <v>S</v>
      </c>
      <c r="CU6" s="32" t="str">
        <f t="shared" si="5"/>
        <v>M</v>
      </c>
      <c r="CV6" s="32" t="str">
        <f t="shared" si="5"/>
        <v>T</v>
      </c>
      <c r="CW6" s="32" t="str">
        <f t="shared" si="5"/>
        <v>W</v>
      </c>
      <c r="CX6" s="32" t="str">
        <f t="shared" si="5"/>
        <v>T</v>
      </c>
      <c r="CY6" s="32" t="str">
        <f t="shared" si="5"/>
        <v>F</v>
      </c>
      <c r="CZ6" s="32" t="str">
        <f t="shared" si="5"/>
        <v>S</v>
      </c>
      <c r="DA6" s="32" t="str">
        <f t="shared" si="5"/>
        <v>S</v>
      </c>
      <c r="DB6" s="32" t="str">
        <f t="shared" si="5"/>
        <v>M</v>
      </c>
      <c r="DC6" s="32" t="str">
        <f t="shared" si="5"/>
        <v>T</v>
      </c>
      <c r="DD6" s="32" t="str">
        <f t="shared" si="5"/>
        <v>W</v>
      </c>
      <c r="DE6" s="32" t="str">
        <f t="shared" si="5"/>
        <v>T</v>
      </c>
      <c r="DF6" s="32" t="str">
        <f t="shared" si="5"/>
        <v>F</v>
      </c>
      <c r="DG6" s="32" t="str">
        <f t="shared" si="5"/>
        <v>S</v>
      </c>
      <c r="DH6" s="32" t="str">
        <f t="shared" si="5"/>
        <v>S</v>
      </c>
      <c r="DI6" s="32" t="str">
        <f t="shared" si="5"/>
        <v>M</v>
      </c>
      <c r="DJ6" s="32" t="str">
        <f t="shared" si="5"/>
        <v>T</v>
      </c>
      <c r="DK6" s="32" t="str">
        <f t="shared" si="5"/>
        <v>W</v>
      </c>
      <c r="DL6" s="32" t="str">
        <f t="shared" si="5"/>
        <v>T</v>
      </c>
      <c r="DM6" s="32" t="str">
        <f t="shared" si="5"/>
        <v>F</v>
      </c>
      <c r="DN6" s="32" t="str">
        <f t="shared" si="5"/>
        <v>S</v>
      </c>
      <c r="DO6" s="32" t="str">
        <f t="shared" si="5"/>
        <v>S</v>
      </c>
      <c r="DP6" s="32" t="str">
        <f t="shared" si="5"/>
        <v>M</v>
      </c>
      <c r="DQ6" s="32" t="str">
        <f t="shared" si="5"/>
        <v>T</v>
      </c>
      <c r="DR6" s="32" t="str">
        <f t="shared" si="5"/>
        <v>W</v>
      </c>
      <c r="DS6" s="32" t="str">
        <f t="shared" si="5"/>
        <v>T</v>
      </c>
      <c r="DT6" s="32" t="str">
        <f t="shared" si="5"/>
        <v>F</v>
      </c>
      <c r="DU6" s="32" t="str">
        <f t="shared" si="5"/>
        <v>S</v>
      </c>
      <c r="DV6" s="32" t="str">
        <f t="shared" si="5"/>
        <v>S</v>
      </c>
      <c r="DW6" s="32" t="str">
        <f t="shared" si="5"/>
        <v>M</v>
      </c>
      <c r="DX6" s="32" t="str">
        <f t="shared" si="5"/>
        <v>T</v>
      </c>
      <c r="DY6" s="32" t="str">
        <f t="shared" si="5"/>
        <v>W</v>
      </c>
      <c r="DZ6" s="32" t="str">
        <f t="shared" si="5"/>
        <v>T</v>
      </c>
      <c r="EA6" s="32" t="str">
        <f t="shared" si="5"/>
        <v>F</v>
      </c>
      <c r="EB6" s="32" t="str">
        <f t="shared" si="5"/>
        <v>S</v>
      </c>
      <c r="EC6" s="32" t="str">
        <f t="shared" si="5"/>
        <v>S</v>
      </c>
      <c r="ED6" s="32" t="str">
        <f t="shared" si="5"/>
        <v>M</v>
      </c>
      <c r="EE6" s="32" t="str">
        <f t="shared" si="5"/>
        <v>T</v>
      </c>
      <c r="EF6" s="32" t="str">
        <f t="shared" si="5"/>
        <v>W</v>
      </c>
      <c r="EG6" s="32" t="str">
        <f t="shared" si="5"/>
        <v>T</v>
      </c>
      <c r="EH6" s="32" t="str">
        <f t="shared" si="5"/>
        <v>F</v>
      </c>
      <c r="EI6" s="32" t="str">
        <f t="shared" si="5"/>
        <v>S</v>
      </c>
      <c r="EJ6" s="32" t="str">
        <f t="shared" si="5"/>
        <v>S</v>
      </c>
      <c r="EK6" s="32" t="str">
        <f t="shared" si="5"/>
        <v>M</v>
      </c>
      <c r="EL6" s="32" t="str">
        <f t="shared" si="5"/>
        <v>T</v>
      </c>
      <c r="EM6" s="32" t="str">
        <f t="shared" ref="EM6:GX6" si="6">LEFT(TEXT(EM5,"ddd"),1)</f>
        <v>W</v>
      </c>
      <c r="EN6" s="32" t="str">
        <f t="shared" si="6"/>
        <v>T</v>
      </c>
      <c r="EO6" s="32" t="str">
        <f t="shared" si="6"/>
        <v>F</v>
      </c>
      <c r="EP6" s="32" t="str">
        <f t="shared" si="6"/>
        <v>S</v>
      </c>
      <c r="EQ6" s="32" t="str">
        <f t="shared" si="6"/>
        <v>S</v>
      </c>
      <c r="ER6" s="32" t="str">
        <f t="shared" si="6"/>
        <v>M</v>
      </c>
      <c r="ES6" s="32" t="str">
        <f t="shared" si="6"/>
        <v>T</v>
      </c>
      <c r="ET6" s="32" t="str">
        <f t="shared" si="6"/>
        <v>W</v>
      </c>
      <c r="EU6" s="32" t="str">
        <f t="shared" si="6"/>
        <v>T</v>
      </c>
      <c r="EV6" s="32" t="str">
        <f t="shared" si="6"/>
        <v>F</v>
      </c>
      <c r="EW6" s="32" t="str">
        <f t="shared" si="6"/>
        <v>S</v>
      </c>
      <c r="EX6" s="32" t="str">
        <f t="shared" si="6"/>
        <v>S</v>
      </c>
      <c r="EY6" s="32" t="str">
        <f t="shared" si="6"/>
        <v>M</v>
      </c>
      <c r="EZ6" s="32" t="str">
        <f t="shared" si="6"/>
        <v>T</v>
      </c>
      <c r="FA6" s="32" t="str">
        <f t="shared" si="6"/>
        <v>W</v>
      </c>
      <c r="FB6" s="32" t="str">
        <f t="shared" si="6"/>
        <v>T</v>
      </c>
      <c r="FC6" s="32" t="str">
        <f t="shared" si="6"/>
        <v>F</v>
      </c>
      <c r="FD6" s="32" t="str">
        <f t="shared" si="6"/>
        <v>S</v>
      </c>
      <c r="FE6" s="32" t="str">
        <f t="shared" si="6"/>
        <v>S</v>
      </c>
      <c r="FF6" s="32" t="str">
        <f t="shared" si="6"/>
        <v>M</v>
      </c>
      <c r="FG6" s="32" t="str">
        <f t="shared" si="6"/>
        <v>T</v>
      </c>
      <c r="FH6" s="32" t="str">
        <f t="shared" si="6"/>
        <v>W</v>
      </c>
      <c r="FI6" s="32" t="str">
        <f t="shared" si="6"/>
        <v>T</v>
      </c>
      <c r="FJ6" s="32" t="str">
        <f t="shared" si="6"/>
        <v>F</v>
      </c>
      <c r="FK6" s="32" t="str">
        <f t="shared" si="6"/>
        <v>S</v>
      </c>
      <c r="FL6" s="32" t="str">
        <f t="shared" si="6"/>
        <v>S</v>
      </c>
      <c r="FM6" s="32" t="str">
        <f t="shared" si="6"/>
        <v>M</v>
      </c>
      <c r="FN6" s="32" t="str">
        <f t="shared" si="6"/>
        <v>T</v>
      </c>
      <c r="FO6" s="32" t="str">
        <f t="shared" si="6"/>
        <v>W</v>
      </c>
      <c r="FP6" s="32" t="str">
        <f t="shared" si="6"/>
        <v>T</v>
      </c>
      <c r="FQ6" s="32" t="str">
        <f t="shared" si="6"/>
        <v>F</v>
      </c>
      <c r="FR6" s="32" t="str">
        <f t="shared" si="6"/>
        <v>S</v>
      </c>
      <c r="FS6" s="32" t="str">
        <f t="shared" si="6"/>
        <v>S</v>
      </c>
      <c r="FT6" s="32" t="str">
        <f t="shared" si="6"/>
        <v>M</v>
      </c>
      <c r="FU6" s="32" t="str">
        <f t="shared" si="6"/>
        <v>T</v>
      </c>
      <c r="FV6" s="32" t="str">
        <f t="shared" si="6"/>
        <v>W</v>
      </c>
      <c r="FW6" s="32" t="str">
        <f t="shared" si="6"/>
        <v>T</v>
      </c>
      <c r="FX6" s="32" t="str">
        <f t="shared" si="6"/>
        <v>F</v>
      </c>
      <c r="FY6" s="32" t="str">
        <f t="shared" si="6"/>
        <v>S</v>
      </c>
      <c r="FZ6" s="32" t="str">
        <f t="shared" si="6"/>
        <v>S</v>
      </c>
      <c r="GA6" s="32" t="str">
        <f t="shared" si="6"/>
        <v>M</v>
      </c>
      <c r="GB6" s="32" t="str">
        <f t="shared" si="6"/>
        <v>T</v>
      </c>
      <c r="GC6" s="32" t="str">
        <f t="shared" si="6"/>
        <v>W</v>
      </c>
      <c r="GD6" s="32" t="str">
        <f t="shared" si="6"/>
        <v>T</v>
      </c>
      <c r="GE6" s="32" t="str">
        <f t="shared" si="6"/>
        <v>F</v>
      </c>
      <c r="GF6" s="32" t="str">
        <f t="shared" si="6"/>
        <v>S</v>
      </c>
      <c r="GG6" s="32" t="str">
        <f t="shared" si="6"/>
        <v>S</v>
      </c>
      <c r="GH6" s="32" t="str">
        <f t="shared" si="6"/>
        <v>M</v>
      </c>
      <c r="GI6" s="32" t="str">
        <f t="shared" si="6"/>
        <v>T</v>
      </c>
      <c r="GJ6" s="32" t="str">
        <f t="shared" si="6"/>
        <v>W</v>
      </c>
      <c r="GK6" s="32" t="str">
        <f t="shared" si="6"/>
        <v>T</v>
      </c>
      <c r="GL6" s="32" t="str">
        <f t="shared" si="6"/>
        <v>F</v>
      </c>
      <c r="GM6" s="32" t="str">
        <f t="shared" si="6"/>
        <v>S</v>
      </c>
      <c r="GN6" s="32" t="str">
        <f t="shared" si="6"/>
        <v>S</v>
      </c>
      <c r="GO6" s="32" t="str">
        <f t="shared" si="6"/>
        <v>M</v>
      </c>
      <c r="GP6" s="32" t="str">
        <f t="shared" si="6"/>
        <v>T</v>
      </c>
      <c r="GQ6" s="32" t="str">
        <f t="shared" si="6"/>
        <v>W</v>
      </c>
      <c r="GR6" s="32" t="str">
        <f t="shared" si="6"/>
        <v>T</v>
      </c>
      <c r="GS6" s="32" t="str">
        <f t="shared" si="6"/>
        <v>F</v>
      </c>
      <c r="GT6" s="32" t="str">
        <f t="shared" si="6"/>
        <v>S</v>
      </c>
      <c r="GU6" s="32" t="str">
        <f t="shared" si="6"/>
        <v>S</v>
      </c>
      <c r="GV6" s="32" t="str">
        <f t="shared" si="6"/>
        <v>M</v>
      </c>
      <c r="GW6" s="32" t="str">
        <f t="shared" si="6"/>
        <v>T</v>
      </c>
      <c r="GX6" s="32" t="str">
        <f t="shared" si="6"/>
        <v>W</v>
      </c>
      <c r="GY6" s="32" t="str">
        <f t="shared" ref="GY6:IL6" si="7">LEFT(TEXT(GY5,"ddd"),1)</f>
        <v>T</v>
      </c>
      <c r="GZ6" s="32" t="str">
        <f t="shared" si="7"/>
        <v>F</v>
      </c>
      <c r="HA6" s="32" t="str">
        <f t="shared" si="7"/>
        <v>S</v>
      </c>
      <c r="HB6" s="32" t="str">
        <f t="shared" si="7"/>
        <v>S</v>
      </c>
      <c r="HC6" s="32" t="str">
        <f t="shared" si="7"/>
        <v>M</v>
      </c>
      <c r="HD6" s="32" t="str">
        <f t="shared" si="7"/>
        <v>T</v>
      </c>
      <c r="HE6" s="32" t="str">
        <f t="shared" si="7"/>
        <v>W</v>
      </c>
      <c r="HF6" s="32" t="str">
        <f t="shared" si="7"/>
        <v>T</v>
      </c>
      <c r="HG6" s="32" t="str">
        <f t="shared" si="7"/>
        <v>F</v>
      </c>
      <c r="HH6" s="32" t="str">
        <f t="shared" si="7"/>
        <v>S</v>
      </c>
      <c r="HI6" s="32" t="str">
        <f t="shared" si="7"/>
        <v>S</v>
      </c>
      <c r="HJ6" s="32" t="str">
        <f t="shared" si="7"/>
        <v>M</v>
      </c>
      <c r="HK6" s="32" t="str">
        <f t="shared" si="7"/>
        <v>T</v>
      </c>
      <c r="HL6" s="32" t="str">
        <f t="shared" si="7"/>
        <v>W</v>
      </c>
      <c r="HM6" s="32" t="str">
        <f t="shared" si="7"/>
        <v>T</v>
      </c>
      <c r="HN6" s="32" t="str">
        <f t="shared" si="7"/>
        <v>F</v>
      </c>
      <c r="HO6" s="32" t="str">
        <f t="shared" si="7"/>
        <v>S</v>
      </c>
      <c r="HP6" s="32" t="str">
        <f t="shared" si="7"/>
        <v>S</v>
      </c>
      <c r="HQ6" s="32" t="str">
        <f t="shared" si="7"/>
        <v>M</v>
      </c>
      <c r="HR6" s="32" t="str">
        <f t="shared" si="7"/>
        <v>T</v>
      </c>
      <c r="HS6" s="32" t="str">
        <f t="shared" si="7"/>
        <v>W</v>
      </c>
      <c r="HT6" s="32" t="str">
        <f t="shared" si="7"/>
        <v>T</v>
      </c>
      <c r="HU6" s="32" t="str">
        <f t="shared" si="7"/>
        <v>F</v>
      </c>
      <c r="HV6" s="32" t="str">
        <f t="shared" si="7"/>
        <v>S</v>
      </c>
      <c r="HW6" s="32" t="str">
        <f t="shared" si="7"/>
        <v>S</v>
      </c>
      <c r="HX6" s="32" t="str">
        <f t="shared" si="7"/>
        <v>M</v>
      </c>
      <c r="HY6" s="32" t="str">
        <f t="shared" si="7"/>
        <v>T</v>
      </c>
      <c r="HZ6" s="32" t="str">
        <f t="shared" si="7"/>
        <v>W</v>
      </c>
      <c r="IA6" s="32" t="str">
        <f t="shared" si="7"/>
        <v>T</v>
      </c>
      <c r="IB6" s="32" t="str">
        <f t="shared" si="7"/>
        <v>F</v>
      </c>
      <c r="IC6" s="32" t="str">
        <f t="shared" si="7"/>
        <v>S</v>
      </c>
      <c r="ID6" s="32" t="str">
        <f t="shared" si="7"/>
        <v>S</v>
      </c>
    </row>
    <row r="7" spans="1:238" ht="30" customHeight="1" thickBot="1" x14ac:dyDescent="0.3">
      <c r="A7" s="7" t="s">
        <v>20</v>
      </c>
      <c r="I7"/>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c r="HX7" s="34"/>
      <c r="HY7" s="34"/>
      <c r="HZ7" s="34"/>
      <c r="IA7" s="34"/>
      <c r="IB7" s="34"/>
      <c r="IC7" s="34"/>
      <c r="ID7" s="34"/>
    </row>
    <row r="8" spans="1:238" s="41" customFormat="1" ht="30" customHeight="1" thickBot="1" x14ac:dyDescent="0.3">
      <c r="A8" s="1" t="s">
        <v>21</v>
      </c>
      <c r="B8" s="35"/>
      <c r="C8" s="35"/>
      <c r="D8" s="35"/>
      <c r="E8" s="35"/>
      <c r="F8" s="36" t="s">
        <v>22</v>
      </c>
      <c r="G8" s="36"/>
      <c r="H8" s="37" t="s">
        <v>23</v>
      </c>
      <c r="I8" s="38"/>
      <c r="J8" s="36"/>
      <c r="K8" s="36"/>
      <c r="L8" s="36" t="s">
        <v>24</v>
      </c>
      <c r="M8" s="37"/>
      <c r="N8" s="39"/>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row>
    <row r="9" spans="1:238" s="41" customFormat="1" ht="25.15" customHeight="1" thickBot="1" x14ac:dyDescent="0.3">
      <c r="A9" s="42">
        <v>1</v>
      </c>
      <c r="B9" s="43" t="s">
        <v>25</v>
      </c>
      <c r="C9" s="44"/>
      <c r="D9" s="45" t="s">
        <v>26</v>
      </c>
      <c r="E9" s="44" t="s">
        <v>27</v>
      </c>
      <c r="F9" s="46"/>
      <c r="G9" s="47"/>
      <c r="H9" s="46">
        <v>1</v>
      </c>
      <c r="I9" s="48">
        <f>Project_Start</f>
        <v>44682</v>
      </c>
      <c r="J9" s="48">
        <f>I9+H9-1</f>
        <v>44682</v>
      </c>
      <c r="K9" s="47"/>
      <c r="L9" s="49"/>
      <c r="M9" s="50"/>
      <c r="N9" s="39"/>
      <c r="O9" s="40"/>
      <c r="P9" s="40"/>
      <c r="Q9" s="40"/>
      <c r="R9" s="51"/>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row>
    <row r="10" spans="1:238" s="41" customFormat="1" ht="25.15" customHeight="1" thickBot="1" x14ac:dyDescent="0.3">
      <c r="A10" s="42">
        <v>1</v>
      </c>
      <c r="B10" s="44" t="s">
        <v>28</v>
      </c>
      <c r="C10" s="44">
        <v>1</v>
      </c>
      <c r="D10" s="45" t="s">
        <v>29</v>
      </c>
      <c r="E10" s="44" t="s">
        <v>27</v>
      </c>
      <c r="F10" s="46">
        <v>1</v>
      </c>
      <c r="G10" s="47" t="s">
        <v>30</v>
      </c>
      <c r="H10" s="46">
        <v>1</v>
      </c>
      <c r="I10" s="48">
        <f>Project_Start</f>
        <v>44682</v>
      </c>
      <c r="J10" s="48">
        <f>I10+H10-1</f>
        <v>44682</v>
      </c>
      <c r="K10" s="47" t="s">
        <v>31</v>
      </c>
      <c r="L10" s="49"/>
      <c r="M10" s="50">
        <v>1</v>
      </c>
      <c r="N10" s="39"/>
      <c r="O10" s="40"/>
      <c r="P10" s="40"/>
      <c r="Q10" s="40"/>
      <c r="R10" s="51"/>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row>
    <row r="11" spans="1:238" s="41" customFormat="1" ht="25.15" customHeight="1" thickBot="1" x14ac:dyDescent="0.3">
      <c r="A11" s="42">
        <f>A10+1</f>
        <v>2</v>
      </c>
      <c r="B11" s="44" t="s">
        <v>32</v>
      </c>
      <c r="C11" s="44">
        <v>2</v>
      </c>
      <c r="D11" s="45" t="s">
        <v>33</v>
      </c>
      <c r="E11" s="44">
        <f>C10</f>
        <v>1</v>
      </c>
      <c r="F11" s="46">
        <v>2</v>
      </c>
      <c r="G11" s="47" t="s">
        <v>34</v>
      </c>
      <c r="H11" s="46">
        <v>3</v>
      </c>
      <c r="I11" s="48">
        <f>J10+1</f>
        <v>44683</v>
      </c>
      <c r="J11" s="48">
        <f t="shared" ref="J11:J30" si="8">I11+H11-1</f>
        <v>44685</v>
      </c>
      <c r="K11" s="47" t="s">
        <v>31</v>
      </c>
      <c r="L11" s="49"/>
      <c r="M11" s="50">
        <v>1</v>
      </c>
      <c r="N11" s="39"/>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row>
    <row r="12" spans="1:238" s="41" customFormat="1" ht="25.15" customHeight="1" thickBot="1" x14ac:dyDescent="0.3">
      <c r="A12" s="42">
        <f t="shared" ref="A12:A51" si="9">A11+1</f>
        <v>3</v>
      </c>
      <c r="B12" s="44" t="s">
        <v>35</v>
      </c>
      <c r="C12" s="44">
        <v>3</v>
      </c>
      <c r="D12" s="45" t="s">
        <v>36</v>
      </c>
      <c r="E12" s="44">
        <f>C11</f>
        <v>2</v>
      </c>
      <c r="F12" s="46">
        <v>3</v>
      </c>
      <c r="G12" s="47" t="s">
        <v>37</v>
      </c>
      <c r="H12" s="46">
        <v>4</v>
      </c>
      <c r="I12" s="48">
        <f>J11+1</f>
        <v>44686</v>
      </c>
      <c r="J12" s="48">
        <f t="shared" si="8"/>
        <v>44689</v>
      </c>
      <c r="K12" s="47" t="s">
        <v>31</v>
      </c>
      <c r="L12" s="49"/>
      <c r="M12" s="50">
        <v>0.5</v>
      </c>
      <c r="N12" s="39"/>
      <c r="O12" s="40"/>
      <c r="P12" s="40"/>
      <c r="Q12" s="40"/>
      <c r="R12" s="40"/>
      <c r="S12" s="40"/>
      <c r="T12" s="40"/>
      <c r="U12" s="40"/>
      <c r="V12" s="40"/>
      <c r="W12" s="40"/>
      <c r="X12" s="40"/>
      <c r="Y12" s="40"/>
      <c r="Z12" s="40"/>
      <c r="AA12" s="52"/>
      <c r="AB12" s="52"/>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row>
    <row r="13" spans="1:238" s="41" customFormat="1" ht="25.15" customHeight="1" thickBot="1" x14ac:dyDescent="0.3">
      <c r="A13" s="42">
        <f t="shared" si="9"/>
        <v>4</v>
      </c>
      <c r="B13" s="44" t="s">
        <v>38</v>
      </c>
      <c r="C13" s="44">
        <v>4</v>
      </c>
      <c r="D13" s="45" t="s">
        <v>39</v>
      </c>
      <c r="E13" s="44">
        <f>C12</f>
        <v>3</v>
      </c>
      <c r="F13" s="46">
        <v>1</v>
      </c>
      <c r="G13" s="47" t="s">
        <v>40</v>
      </c>
      <c r="H13" s="46">
        <v>1</v>
      </c>
      <c r="I13" s="48">
        <f>J12+1</f>
        <v>44690</v>
      </c>
      <c r="J13" s="48">
        <f t="shared" si="8"/>
        <v>44690</v>
      </c>
      <c r="K13" s="47" t="s">
        <v>31</v>
      </c>
      <c r="L13" s="49"/>
      <c r="M13" s="50">
        <v>0.5</v>
      </c>
      <c r="N13" s="39"/>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c r="DT13" s="53"/>
      <c r="DU13" s="53"/>
      <c r="DV13" s="53"/>
      <c r="DW13" s="53"/>
      <c r="DX13" s="53"/>
      <c r="DY13" s="53"/>
      <c r="DZ13" s="53"/>
      <c r="EA13" s="53"/>
      <c r="EB13" s="53"/>
      <c r="EC13" s="53"/>
      <c r="ED13" s="53"/>
      <c r="EE13" s="53"/>
      <c r="EF13" s="53"/>
      <c r="EG13" s="53"/>
      <c r="EH13" s="53"/>
      <c r="EI13" s="53"/>
      <c r="EJ13" s="53"/>
      <c r="EK13" s="53"/>
      <c r="EL13" s="53"/>
      <c r="EM13" s="53"/>
      <c r="EN13" s="53"/>
      <c r="EO13" s="53"/>
      <c r="EP13" s="53"/>
      <c r="EQ13" s="53"/>
      <c r="ER13" s="53"/>
      <c r="ES13" s="53"/>
      <c r="ET13" s="53"/>
      <c r="EU13" s="53"/>
      <c r="EV13" s="53"/>
      <c r="EW13" s="53"/>
      <c r="EX13" s="53"/>
      <c r="EY13" s="53"/>
      <c r="EZ13" s="53"/>
      <c r="FA13" s="53"/>
      <c r="FB13" s="53"/>
      <c r="FC13" s="53"/>
      <c r="FD13" s="53"/>
      <c r="FE13" s="53"/>
      <c r="FF13" s="53"/>
      <c r="FG13" s="53"/>
      <c r="FH13" s="53"/>
      <c r="FI13" s="53"/>
      <c r="FJ13" s="53"/>
      <c r="FK13" s="53"/>
      <c r="FL13" s="53"/>
      <c r="FM13" s="53"/>
      <c r="FN13" s="53"/>
      <c r="FO13" s="53"/>
      <c r="FP13" s="53"/>
      <c r="FQ13" s="53"/>
      <c r="FR13" s="53"/>
      <c r="FS13" s="53"/>
      <c r="FT13" s="53"/>
      <c r="FU13" s="53"/>
      <c r="FV13" s="53"/>
      <c r="FW13" s="53"/>
      <c r="FX13" s="53"/>
      <c r="FY13" s="53"/>
      <c r="FZ13" s="53"/>
      <c r="GA13" s="53"/>
      <c r="GB13" s="53"/>
      <c r="GC13" s="53"/>
      <c r="GD13" s="53"/>
      <c r="GE13" s="53"/>
      <c r="GF13" s="53"/>
      <c r="GG13" s="53"/>
      <c r="GH13" s="53"/>
      <c r="GI13" s="53"/>
      <c r="GJ13" s="53"/>
      <c r="GK13" s="53"/>
      <c r="GL13" s="53"/>
      <c r="GM13" s="53"/>
      <c r="GN13" s="53"/>
      <c r="GO13" s="53"/>
      <c r="GP13" s="53"/>
      <c r="GQ13" s="53"/>
      <c r="GR13" s="53"/>
      <c r="GS13" s="53"/>
      <c r="GT13" s="53"/>
      <c r="GU13" s="53"/>
      <c r="GV13" s="53"/>
      <c r="GW13" s="53"/>
      <c r="GX13" s="53"/>
      <c r="GY13" s="53"/>
      <c r="GZ13" s="53"/>
      <c r="HA13" s="53"/>
      <c r="HB13" s="53"/>
      <c r="HC13" s="53"/>
      <c r="HD13" s="53"/>
      <c r="HE13" s="53"/>
      <c r="HF13" s="53"/>
      <c r="HG13" s="53"/>
      <c r="HH13" s="53"/>
      <c r="HI13" s="53"/>
      <c r="HJ13" s="53"/>
      <c r="HK13" s="53"/>
      <c r="HL13" s="53"/>
      <c r="HM13" s="53"/>
      <c r="HN13" s="53"/>
      <c r="HO13" s="53"/>
      <c r="HP13" s="53"/>
      <c r="HQ13" s="53"/>
      <c r="HR13" s="53"/>
      <c r="HS13" s="53"/>
      <c r="HT13" s="53"/>
      <c r="HU13" s="53"/>
      <c r="HV13" s="53"/>
      <c r="HW13" s="53"/>
      <c r="HX13" s="53"/>
      <c r="HY13" s="53"/>
      <c r="HZ13" s="53"/>
      <c r="IA13" s="53"/>
      <c r="IB13" s="53"/>
      <c r="IC13" s="53"/>
      <c r="ID13" s="53"/>
    </row>
    <row r="14" spans="1:238" s="41" customFormat="1" ht="25.15" customHeight="1" thickBot="1" x14ac:dyDescent="0.3">
      <c r="A14" s="42">
        <f t="shared" si="9"/>
        <v>5</v>
      </c>
      <c r="B14" s="44" t="s">
        <v>41</v>
      </c>
      <c r="C14" s="44">
        <v>5</v>
      </c>
      <c r="D14" s="45" t="s">
        <v>42</v>
      </c>
      <c r="E14" s="44">
        <f>C12</f>
        <v>3</v>
      </c>
      <c r="F14" s="46">
        <v>1</v>
      </c>
      <c r="G14" s="47" t="s">
        <v>43</v>
      </c>
      <c r="H14" s="46">
        <v>2</v>
      </c>
      <c r="I14" s="48">
        <f>J13+1</f>
        <v>44691</v>
      </c>
      <c r="J14" s="48">
        <f t="shared" si="8"/>
        <v>44692</v>
      </c>
      <c r="K14" s="47" t="s">
        <v>31</v>
      </c>
      <c r="L14" s="49"/>
      <c r="M14" s="50">
        <v>0.5</v>
      </c>
      <c r="N14" s="39"/>
      <c r="O14" s="53"/>
      <c r="P14" s="53"/>
      <c r="Q14" s="53"/>
      <c r="R14" s="53"/>
      <c r="S14" s="53"/>
      <c r="T14" s="53"/>
      <c r="U14" s="53"/>
      <c r="V14" s="53"/>
      <c r="W14" s="53"/>
      <c r="X14" s="53"/>
      <c r="Y14" s="53"/>
      <c r="Z14" s="53"/>
      <c r="AA14" s="53"/>
      <c r="AB14" s="53"/>
      <c r="AC14" s="53"/>
      <c r="AD14" s="53"/>
      <c r="AE14" s="54"/>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c r="DT14" s="53"/>
      <c r="DU14" s="53"/>
      <c r="DV14" s="53"/>
      <c r="DW14" s="53"/>
      <c r="DX14" s="53"/>
      <c r="DY14" s="53"/>
      <c r="DZ14" s="53"/>
      <c r="EA14" s="53"/>
      <c r="EB14" s="53"/>
      <c r="EC14" s="53"/>
      <c r="ED14" s="53"/>
      <c r="EE14" s="53"/>
      <c r="EF14" s="53"/>
      <c r="EG14" s="53"/>
      <c r="EH14" s="53"/>
      <c r="EI14" s="53"/>
      <c r="EJ14" s="53"/>
      <c r="EK14" s="53"/>
      <c r="EL14" s="53"/>
      <c r="EM14" s="53"/>
      <c r="EN14" s="53"/>
      <c r="EO14" s="53"/>
      <c r="EP14" s="53"/>
      <c r="EQ14" s="53"/>
      <c r="ER14" s="53"/>
      <c r="ES14" s="53"/>
      <c r="ET14" s="53"/>
      <c r="EU14" s="53"/>
      <c r="EV14" s="53"/>
      <c r="EW14" s="53"/>
      <c r="EX14" s="53"/>
      <c r="EY14" s="53"/>
      <c r="EZ14" s="53"/>
      <c r="FA14" s="53"/>
      <c r="FB14" s="53"/>
      <c r="FC14" s="53"/>
      <c r="FD14" s="53"/>
      <c r="FE14" s="53"/>
      <c r="FF14" s="53"/>
      <c r="FG14" s="53"/>
      <c r="FH14" s="53"/>
      <c r="FI14" s="53"/>
      <c r="FJ14" s="53"/>
      <c r="FK14" s="53"/>
      <c r="FL14" s="53"/>
      <c r="FM14" s="53"/>
      <c r="FN14" s="53"/>
      <c r="FO14" s="53"/>
      <c r="FP14" s="53"/>
      <c r="FQ14" s="53"/>
      <c r="FR14" s="53"/>
      <c r="FS14" s="53"/>
      <c r="FT14" s="53"/>
      <c r="FU14" s="53"/>
      <c r="FV14" s="53"/>
      <c r="FW14" s="53"/>
      <c r="FX14" s="53"/>
      <c r="FY14" s="53"/>
      <c r="FZ14" s="53"/>
      <c r="GA14" s="53"/>
      <c r="GB14" s="53"/>
      <c r="GC14" s="53"/>
      <c r="GD14" s="53"/>
      <c r="GE14" s="53"/>
      <c r="GF14" s="53"/>
      <c r="GG14" s="53"/>
      <c r="GH14" s="53"/>
      <c r="GI14" s="53"/>
      <c r="GJ14" s="53"/>
      <c r="GK14" s="53"/>
      <c r="GL14" s="53"/>
      <c r="GM14" s="53"/>
      <c r="GN14" s="53"/>
      <c r="GO14" s="53"/>
      <c r="GP14" s="53"/>
      <c r="GQ14" s="53"/>
      <c r="GR14" s="53"/>
      <c r="GS14" s="53"/>
      <c r="GT14" s="53"/>
      <c r="GU14" s="53"/>
      <c r="GV14" s="53"/>
      <c r="GW14" s="53"/>
      <c r="GX14" s="53"/>
      <c r="GY14" s="53"/>
      <c r="GZ14" s="53"/>
      <c r="HA14" s="53"/>
      <c r="HB14" s="53"/>
      <c r="HC14" s="53"/>
      <c r="HD14" s="53"/>
      <c r="HE14" s="53"/>
      <c r="HF14" s="53"/>
      <c r="HG14" s="53"/>
      <c r="HH14" s="53"/>
      <c r="HI14" s="53"/>
      <c r="HJ14" s="53"/>
      <c r="HK14" s="53"/>
      <c r="HL14" s="53"/>
      <c r="HM14" s="53"/>
      <c r="HN14" s="53"/>
      <c r="HO14" s="53"/>
      <c r="HP14" s="53"/>
      <c r="HQ14" s="53"/>
      <c r="HR14" s="53"/>
      <c r="HS14" s="53"/>
      <c r="HT14" s="53"/>
      <c r="HU14" s="53"/>
      <c r="HV14" s="53"/>
      <c r="HW14" s="53"/>
      <c r="HX14" s="53"/>
      <c r="HY14" s="53"/>
      <c r="HZ14" s="53"/>
      <c r="IA14" s="53"/>
      <c r="IB14" s="53"/>
      <c r="IC14" s="53"/>
      <c r="ID14" s="53"/>
    </row>
    <row r="15" spans="1:238" s="41" customFormat="1" ht="25.15" customHeight="1" thickBot="1" x14ac:dyDescent="0.3">
      <c r="A15" s="42">
        <f t="shared" si="9"/>
        <v>6</v>
      </c>
      <c r="B15" s="44" t="s">
        <v>44</v>
      </c>
      <c r="C15" s="44">
        <v>6</v>
      </c>
      <c r="D15" s="45" t="s">
        <v>45</v>
      </c>
      <c r="E15" s="44">
        <f>C14</f>
        <v>5</v>
      </c>
      <c r="F15" s="46">
        <v>3</v>
      </c>
      <c r="G15" s="47" t="s">
        <v>46</v>
      </c>
      <c r="H15" s="46">
        <v>6</v>
      </c>
      <c r="I15" s="48">
        <f>J14+1</f>
        <v>44693</v>
      </c>
      <c r="J15" s="48">
        <f t="shared" si="8"/>
        <v>44698</v>
      </c>
      <c r="K15" s="47" t="s">
        <v>31</v>
      </c>
      <c r="L15" s="49"/>
      <c r="M15" s="50">
        <v>0.4</v>
      </c>
      <c r="N15" s="39"/>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c r="FN15" s="53"/>
      <c r="FO15" s="53"/>
      <c r="FP15" s="53"/>
      <c r="FQ15" s="53"/>
      <c r="FR15" s="53"/>
      <c r="FS15" s="53"/>
      <c r="FT15" s="53"/>
      <c r="FU15" s="53"/>
      <c r="FV15" s="53"/>
      <c r="FW15" s="53"/>
      <c r="FX15" s="53"/>
      <c r="FY15" s="53"/>
      <c r="FZ15" s="53"/>
      <c r="GA15" s="53"/>
      <c r="GB15" s="53"/>
      <c r="GC15" s="53"/>
      <c r="GD15" s="53"/>
      <c r="GE15" s="53"/>
      <c r="GF15" s="53"/>
      <c r="GG15" s="53"/>
      <c r="GH15" s="53"/>
      <c r="GI15" s="53"/>
      <c r="GJ15" s="53"/>
      <c r="GK15" s="53"/>
      <c r="GL15" s="53"/>
      <c r="GM15" s="53"/>
      <c r="GN15" s="53"/>
      <c r="GO15" s="53"/>
      <c r="GP15" s="53"/>
      <c r="GQ15" s="53"/>
      <c r="GR15" s="53"/>
      <c r="GS15" s="53"/>
      <c r="GT15" s="53"/>
      <c r="GU15" s="53"/>
      <c r="GV15" s="53"/>
      <c r="GW15" s="53"/>
      <c r="GX15" s="53"/>
      <c r="GY15" s="53"/>
      <c r="GZ15" s="53"/>
      <c r="HA15" s="53"/>
      <c r="HB15" s="53"/>
      <c r="HC15" s="53"/>
      <c r="HD15" s="53"/>
      <c r="HE15" s="53"/>
      <c r="HF15" s="53"/>
      <c r="HG15" s="53"/>
      <c r="HH15" s="53"/>
      <c r="HI15" s="53"/>
      <c r="HJ15" s="53"/>
      <c r="HK15" s="53"/>
      <c r="HL15" s="53"/>
      <c r="HM15" s="53"/>
      <c r="HN15" s="53"/>
      <c r="HO15" s="53"/>
      <c r="HP15" s="53"/>
      <c r="HQ15" s="53"/>
      <c r="HR15" s="53"/>
      <c r="HS15" s="53"/>
      <c r="HT15" s="53"/>
      <c r="HU15" s="53"/>
      <c r="HV15" s="53"/>
      <c r="HW15" s="53"/>
      <c r="HX15" s="53"/>
      <c r="HY15" s="53"/>
      <c r="HZ15" s="53"/>
      <c r="IA15" s="53"/>
      <c r="IB15" s="53"/>
      <c r="IC15" s="53"/>
      <c r="ID15" s="53"/>
    </row>
    <row r="16" spans="1:238" s="41" customFormat="1" ht="25.15" customHeight="1" thickBot="1" x14ac:dyDescent="0.3">
      <c r="A16" s="42">
        <f t="shared" si="9"/>
        <v>7</v>
      </c>
      <c r="B16" s="44" t="s">
        <v>47</v>
      </c>
      <c r="C16" s="44">
        <v>7</v>
      </c>
      <c r="D16" s="45" t="s">
        <v>48</v>
      </c>
      <c r="E16" s="44">
        <f>C15</f>
        <v>6</v>
      </c>
      <c r="F16" s="46">
        <v>2</v>
      </c>
      <c r="G16" s="47" t="s">
        <v>49</v>
      </c>
      <c r="H16" s="46">
        <v>8</v>
      </c>
      <c r="I16" s="48">
        <f t="shared" ref="I16:I21" si="10">J15+1</f>
        <v>44699</v>
      </c>
      <c r="J16" s="48">
        <f t="shared" si="8"/>
        <v>44706</v>
      </c>
      <c r="K16" s="47" t="s">
        <v>31</v>
      </c>
      <c r="L16" s="49"/>
      <c r="M16" s="50">
        <v>0.2</v>
      </c>
      <c r="N16" s="39"/>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c r="FN16" s="53"/>
      <c r="FO16" s="53"/>
      <c r="FP16" s="53"/>
      <c r="FQ16" s="53"/>
      <c r="FR16" s="53"/>
      <c r="FS16" s="53"/>
      <c r="FT16" s="53"/>
      <c r="FU16" s="53"/>
      <c r="FV16" s="53"/>
      <c r="FW16" s="53"/>
      <c r="FX16" s="53"/>
      <c r="FY16" s="53"/>
      <c r="FZ16" s="53"/>
      <c r="GA16" s="53"/>
      <c r="GB16" s="53"/>
      <c r="GC16" s="53"/>
      <c r="GD16" s="53"/>
      <c r="GE16" s="53"/>
      <c r="GF16" s="53"/>
      <c r="GG16" s="53"/>
      <c r="GH16" s="53"/>
      <c r="GI16" s="53"/>
      <c r="GJ16" s="53"/>
      <c r="GK16" s="53"/>
      <c r="GL16" s="53"/>
      <c r="GM16" s="53"/>
      <c r="GN16" s="53"/>
      <c r="GO16" s="53"/>
      <c r="GP16" s="53"/>
      <c r="GQ16" s="53"/>
      <c r="GR16" s="53"/>
      <c r="GS16" s="53"/>
      <c r="GT16" s="53"/>
      <c r="GU16" s="53"/>
      <c r="GV16" s="53"/>
      <c r="GW16" s="53"/>
      <c r="GX16" s="53"/>
      <c r="GY16" s="53"/>
      <c r="GZ16" s="53"/>
      <c r="HA16" s="53"/>
      <c r="HB16" s="53"/>
      <c r="HC16" s="53"/>
      <c r="HD16" s="53"/>
      <c r="HE16" s="53"/>
      <c r="HF16" s="53"/>
      <c r="HG16" s="53"/>
      <c r="HH16" s="53"/>
      <c r="HI16" s="53"/>
      <c r="HJ16" s="53"/>
      <c r="HK16" s="53"/>
      <c r="HL16" s="53"/>
      <c r="HM16" s="53"/>
      <c r="HN16" s="53"/>
      <c r="HO16" s="53"/>
      <c r="HP16" s="53"/>
      <c r="HQ16" s="53"/>
      <c r="HR16" s="53"/>
      <c r="HS16" s="53"/>
      <c r="HT16" s="53"/>
      <c r="HU16" s="53"/>
      <c r="HV16" s="53"/>
      <c r="HW16" s="53"/>
      <c r="HX16" s="53"/>
      <c r="HY16" s="53"/>
      <c r="HZ16" s="53"/>
      <c r="IA16" s="53"/>
      <c r="IB16" s="53"/>
      <c r="IC16" s="53"/>
      <c r="ID16" s="53"/>
    </row>
    <row r="17" spans="1:238" s="41" customFormat="1" ht="25.15" customHeight="1" thickBot="1" x14ac:dyDescent="0.3">
      <c r="A17" s="42">
        <f t="shared" si="9"/>
        <v>8</v>
      </c>
      <c r="B17" s="44" t="s">
        <v>50</v>
      </c>
      <c r="C17" s="44">
        <v>8</v>
      </c>
      <c r="D17" s="45" t="s">
        <v>51</v>
      </c>
      <c r="E17" s="44">
        <f>C16</f>
        <v>7</v>
      </c>
      <c r="F17" s="46">
        <v>5</v>
      </c>
      <c r="G17" s="47" t="s">
        <v>52</v>
      </c>
      <c r="H17" s="46">
        <v>12</v>
      </c>
      <c r="I17" s="48">
        <f>J16+1</f>
        <v>44707</v>
      </c>
      <c r="J17" s="48">
        <f t="shared" si="8"/>
        <v>44718</v>
      </c>
      <c r="K17" s="47" t="s">
        <v>31</v>
      </c>
      <c r="L17" s="49"/>
      <c r="M17" s="50">
        <v>0.1</v>
      </c>
      <c r="N17" s="39"/>
      <c r="O17" s="53"/>
      <c r="P17" s="53"/>
      <c r="Q17" s="53"/>
      <c r="R17" s="53"/>
      <c r="S17" s="53"/>
      <c r="T17" s="53"/>
      <c r="U17" s="53"/>
      <c r="V17" s="53"/>
      <c r="W17" s="53"/>
      <c r="X17" s="53"/>
      <c r="Y17" s="53"/>
      <c r="Z17" s="53"/>
      <c r="AA17" s="54"/>
      <c r="AB17" s="54"/>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c r="HY17" s="53"/>
      <c r="HZ17" s="53"/>
      <c r="IA17" s="53"/>
      <c r="IB17" s="53"/>
      <c r="IC17" s="53"/>
      <c r="ID17" s="53"/>
    </row>
    <row r="18" spans="1:238" s="41" customFormat="1" ht="25.15" customHeight="1" thickBot="1" x14ac:dyDescent="0.3">
      <c r="A18" s="42">
        <f t="shared" si="9"/>
        <v>9</v>
      </c>
      <c r="B18" s="44" t="s">
        <v>53</v>
      </c>
      <c r="C18" s="44">
        <v>9</v>
      </c>
      <c r="D18" s="45" t="s">
        <v>54</v>
      </c>
      <c r="E18" s="44">
        <f t="shared" ref="E18:E22" si="11">C17</f>
        <v>8</v>
      </c>
      <c r="F18" s="46">
        <v>2</v>
      </c>
      <c r="G18" s="47" t="s">
        <v>55</v>
      </c>
      <c r="H18" s="46">
        <v>3</v>
      </c>
      <c r="I18" s="48">
        <f t="shared" si="10"/>
        <v>44719</v>
      </c>
      <c r="J18" s="48">
        <f t="shared" si="8"/>
        <v>44721</v>
      </c>
      <c r="K18" s="47" t="s">
        <v>31</v>
      </c>
      <c r="L18" s="49"/>
      <c r="M18" s="50">
        <v>0</v>
      </c>
      <c r="N18" s="39"/>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c r="FL18" s="53"/>
      <c r="FM18" s="53"/>
      <c r="FN18" s="53"/>
      <c r="FO18" s="53"/>
      <c r="FP18" s="53"/>
      <c r="FQ18" s="53"/>
      <c r="FR18" s="53"/>
      <c r="FS18" s="53"/>
      <c r="FT18" s="53"/>
      <c r="FU18" s="53"/>
      <c r="FV18" s="53"/>
      <c r="FW18" s="53"/>
      <c r="FX18" s="53"/>
      <c r="FY18" s="53"/>
      <c r="FZ18" s="53"/>
      <c r="GA18" s="53"/>
      <c r="GB18" s="53"/>
      <c r="GC18" s="53"/>
      <c r="GD18" s="53"/>
      <c r="GE18" s="53"/>
      <c r="GF18" s="53"/>
      <c r="GG18" s="53"/>
      <c r="GH18" s="53"/>
      <c r="GI18" s="53"/>
      <c r="GJ18" s="53"/>
      <c r="GK18" s="53"/>
      <c r="GL18" s="53"/>
      <c r="GM18" s="53"/>
      <c r="GN18" s="53"/>
      <c r="GO18" s="53"/>
      <c r="GP18" s="53"/>
      <c r="GQ18" s="53"/>
      <c r="GR18" s="53"/>
      <c r="GS18" s="53"/>
      <c r="GT18" s="53"/>
      <c r="GU18" s="53"/>
      <c r="GV18" s="53"/>
      <c r="GW18" s="53"/>
      <c r="GX18" s="53"/>
      <c r="GY18" s="53"/>
      <c r="GZ18" s="53"/>
      <c r="HA18" s="53"/>
      <c r="HB18" s="53"/>
      <c r="HC18" s="53"/>
      <c r="HD18" s="53"/>
      <c r="HE18" s="53"/>
      <c r="HF18" s="53"/>
      <c r="HG18" s="53"/>
      <c r="HH18" s="53"/>
      <c r="HI18" s="53"/>
      <c r="HJ18" s="53"/>
      <c r="HK18" s="53"/>
      <c r="HL18" s="53"/>
      <c r="HM18" s="53"/>
      <c r="HN18" s="53"/>
      <c r="HO18" s="53"/>
      <c r="HP18" s="53"/>
      <c r="HQ18" s="53"/>
      <c r="HR18" s="53"/>
      <c r="HS18" s="53"/>
      <c r="HT18" s="53"/>
      <c r="HU18" s="53"/>
      <c r="HV18" s="53"/>
      <c r="HW18" s="53"/>
      <c r="HX18" s="53"/>
      <c r="HY18" s="53"/>
      <c r="HZ18" s="53"/>
      <c r="IA18" s="53"/>
      <c r="IB18" s="53"/>
      <c r="IC18" s="53"/>
      <c r="ID18" s="53"/>
    </row>
    <row r="19" spans="1:238" s="41" customFormat="1" ht="25.15" customHeight="1" thickBot="1" x14ac:dyDescent="0.3">
      <c r="A19" s="42">
        <f t="shared" si="9"/>
        <v>10</v>
      </c>
      <c r="B19" s="44" t="s">
        <v>56</v>
      </c>
      <c r="C19" s="44">
        <v>10</v>
      </c>
      <c r="D19" s="45" t="s">
        <v>57</v>
      </c>
      <c r="E19" s="44">
        <f t="shared" si="11"/>
        <v>9</v>
      </c>
      <c r="F19" s="46">
        <v>2</v>
      </c>
      <c r="G19" s="47" t="s">
        <v>58</v>
      </c>
      <c r="H19" s="46">
        <v>1</v>
      </c>
      <c r="I19" s="48">
        <f t="shared" si="10"/>
        <v>44722</v>
      </c>
      <c r="J19" s="48">
        <f t="shared" si="8"/>
        <v>44722</v>
      </c>
      <c r="K19" s="47" t="s">
        <v>31</v>
      </c>
      <c r="L19" s="49"/>
      <c r="M19" s="50">
        <v>0</v>
      </c>
      <c r="N19" s="39"/>
      <c r="O19" s="53"/>
      <c r="P19" s="53"/>
      <c r="Q19" s="53"/>
      <c r="R19" s="53"/>
      <c r="S19" s="53"/>
      <c r="T19" s="53"/>
      <c r="U19" s="53"/>
      <c r="V19" s="53"/>
      <c r="W19" s="53"/>
      <c r="X19" s="53"/>
      <c r="Y19" s="53"/>
      <c r="Z19" s="53"/>
      <c r="AA19" s="53"/>
      <c r="AB19" s="53"/>
      <c r="AC19" s="53"/>
      <c r="AD19" s="53"/>
      <c r="AE19" s="54"/>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c r="FL19" s="53"/>
      <c r="FM19" s="53"/>
      <c r="FN19" s="53"/>
      <c r="FO19" s="53"/>
      <c r="FP19" s="53"/>
      <c r="FQ19" s="53"/>
      <c r="FR19" s="53"/>
      <c r="FS19" s="53"/>
      <c r="FT19" s="53"/>
      <c r="FU19" s="53"/>
      <c r="FV19" s="53"/>
      <c r="FW19" s="53"/>
      <c r="FX19" s="53"/>
      <c r="FY19" s="53"/>
      <c r="FZ19" s="53"/>
      <c r="GA19" s="53"/>
      <c r="GB19" s="53"/>
      <c r="GC19" s="53"/>
      <c r="GD19" s="53"/>
      <c r="GE19" s="53"/>
      <c r="GF19" s="53"/>
      <c r="GG19" s="53"/>
      <c r="GH19" s="53"/>
      <c r="GI19" s="53"/>
      <c r="GJ19" s="53"/>
      <c r="GK19" s="53"/>
      <c r="GL19" s="53"/>
      <c r="GM19" s="53"/>
      <c r="GN19" s="53"/>
      <c r="GO19" s="53"/>
      <c r="GP19" s="53"/>
      <c r="GQ19" s="53"/>
      <c r="GR19" s="53"/>
      <c r="GS19" s="53"/>
      <c r="GT19" s="53"/>
      <c r="GU19" s="53"/>
      <c r="GV19" s="53"/>
      <c r="GW19" s="53"/>
      <c r="GX19" s="53"/>
      <c r="GY19" s="53"/>
      <c r="GZ19" s="53"/>
      <c r="HA19" s="53"/>
      <c r="HB19" s="53"/>
      <c r="HC19" s="53"/>
      <c r="HD19" s="53"/>
      <c r="HE19" s="53"/>
      <c r="HF19" s="53"/>
      <c r="HG19" s="53"/>
      <c r="HH19" s="53"/>
      <c r="HI19" s="53"/>
      <c r="HJ19" s="53"/>
      <c r="HK19" s="53"/>
      <c r="HL19" s="53"/>
      <c r="HM19" s="53"/>
      <c r="HN19" s="53"/>
      <c r="HO19" s="53"/>
      <c r="HP19" s="53"/>
      <c r="HQ19" s="53"/>
      <c r="HR19" s="53"/>
      <c r="HS19" s="53"/>
      <c r="HT19" s="53"/>
      <c r="HU19" s="53"/>
      <c r="HV19" s="53"/>
      <c r="HW19" s="53"/>
      <c r="HX19" s="53"/>
      <c r="HY19" s="53"/>
      <c r="HZ19" s="53"/>
      <c r="IA19" s="53"/>
      <c r="IB19" s="53"/>
      <c r="IC19" s="53"/>
      <c r="ID19" s="53"/>
    </row>
    <row r="20" spans="1:238" s="41" customFormat="1" ht="25.15" customHeight="1" thickBot="1" x14ac:dyDescent="0.3">
      <c r="A20" s="42">
        <f t="shared" si="9"/>
        <v>11</v>
      </c>
      <c r="B20" s="44" t="s">
        <v>59</v>
      </c>
      <c r="C20" s="44">
        <v>11</v>
      </c>
      <c r="D20" s="45" t="s">
        <v>60</v>
      </c>
      <c r="E20" s="44">
        <f t="shared" si="11"/>
        <v>10</v>
      </c>
      <c r="F20" s="46">
        <v>1</v>
      </c>
      <c r="G20" s="47" t="s">
        <v>61</v>
      </c>
      <c r="H20" s="46">
        <v>1</v>
      </c>
      <c r="I20" s="48">
        <f t="shared" si="10"/>
        <v>44723</v>
      </c>
      <c r="J20" s="48">
        <f t="shared" si="8"/>
        <v>44723</v>
      </c>
      <c r="K20" s="47" t="s">
        <v>31</v>
      </c>
      <c r="L20" s="49"/>
      <c r="M20" s="50">
        <v>0</v>
      </c>
      <c r="N20" s="39"/>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c r="DJ20" s="53"/>
      <c r="DK20" s="53"/>
      <c r="DL20" s="53"/>
      <c r="DM20" s="53"/>
      <c r="DN20" s="53"/>
      <c r="DO20" s="53"/>
      <c r="DP20" s="53"/>
      <c r="DQ20" s="53"/>
      <c r="DR20" s="53"/>
      <c r="DS20" s="53"/>
      <c r="DT20" s="53"/>
      <c r="DU20" s="53"/>
      <c r="DV20" s="53"/>
      <c r="DW20" s="53"/>
      <c r="DX20" s="53"/>
      <c r="DY20" s="53"/>
      <c r="DZ20" s="53"/>
      <c r="EA20" s="53"/>
      <c r="EB20" s="53"/>
      <c r="EC20" s="53"/>
      <c r="ED20" s="53"/>
      <c r="EE20" s="53"/>
      <c r="EF20" s="53"/>
      <c r="EG20" s="53"/>
      <c r="EH20" s="53"/>
      <c r="EI20" s="53"/>
      <c r="EJ20" s="53"/>
      <c r="EK20" s="53"/>
      <c r="EL20" s="53"/>
      <c r="EM20" s="53"/>
      <c r="EN20" s="53"/>
      <c r="EO20" s="53"/>
      <c r="EP20" s="53"/>
      <c r="EQ20" s="53"/>
      <c r="ER20" s="53"/>
      <c r="ES20" s="53"/>
      <c r="ET20" s="53"/>
      <c r="EU20" s="53"/>
      <c r="EV20" s="53"/>
      <c r="EW20" s="53"/>
      <c r="EX20" s="53"/>
      <c r="EY20" s="53"/>
      <c r="EZ20" s="53"/>
      <c r="FA20" s="53"/>
      <c r="FB20" s="53"/>
      <c r="FC20" s="53"/>
      <c r="FD20" s="53"/>
      <c r="FE20" s="53"/>
      <c r="FF20" s="53"/>
      <c r="FG20" s="53"/>
      <c r="FH20" s="53"/>
      <c r="FI20" s="53"/>
      <c r="FJ20" s="53"/>
      <c r="FK20" s="53"/>
      <c r="FL20" s="53"/>
      <c r="FM20" s="53"/>
      <c r="FN20" s="53"/>
      <c r="FO20" s="53"/>
      <c r="FP20" s="53"/>
      <c r="FQ20" s="53"/>
      <c r="FR20" s="53"/>
      <c r="FS20" s="53"/>
      <c r="FT20" s="53"/>
      <c r="FU20" s="53"/>
      <c r="FV20" s="53"/>
      <c r="FW20" s="53"/>
      <c r="FX20" s="53"/>
      <c r="FY20" s="53"/>
      <c r="FZ20" s="53"/>
      <c r="GA20" s="53"/>
      <c r="GB20" s="53"/>
      <c r="GC20" s="53"/>
      <c r="GD20" s="53"/>
      <c r="GE20" s="53"/>
      <c r="GF20" s="53"/>
      <c r="GG20" s="53"/>
      <c r="GH20" s="53"/>
      <c r="GI20" s="53"/>
      <c r="GJ20" s="53"/>
      <c r="GK20" s="53"/>
      <c r="GL20" s="53"/>
      <c r="GM20" s="53"/>
      <c r="GN20" s="53"/>
      <c r="GO20" s="53"/>
      <c r="GP20" s="53"/>
      <c r="GQ20" s="53"/>
      <c r="GR20" s="53"/>
      <c r="GS20" s="53"/>
      <c r="GT20" s="53"/>
      <c r="GU20" s="53"/>
      <c r="GV20" s="53"/>
      <c r="GW20" s="53"/>
      <c r="GX20" s="53"/>
      <c r="GY20" s="53"/>
      <c r="GZ20" s="53"/>
      <c r="HA20" s="53"/>
      <c r="HB20" s="53"/>
      <c r="HC20" s="53"/>
      <c r="HD20" s="53"/>
      <c r="HE20" s="53"/>
      <c r="HF20" s="53"/>
      <c r="HG20" s="53"/>
      <c r="HH20" s="53"/>
      <c r="HI20" s="53"/>
      <c r="HJ20" s="53"/>
      <c r="HK20" s="53"/>
      <c r="HL20" s="53"/>
      <c r="HM20" s="53"/>
      <c r="HN20" s="53"/>
      <c r="HO20" s="53"/>
      <c r="HP20" s="53"/>
      <c r="HQ20" s="53"/>
      <c r="HR20" s="53"/>
      <c r="HS20" s="53"/>
      <c r="HT20" s="53"/>
      <c r="HU20" s="53"/>
      <c r="HV20" s="53"/>
      <c r="HW20" s="53"/>
      <c r="HX20" s="53"/>
      <c r="HY20" s="53"/>
      <c r="HZ20" s="53"/>
      <c r="IA20" s="53"/>
      <c r="IB20" s="53"/>
      <c r="IC20" s="53"/>
      <c r="ID20" s="53"/>
    </row>
    <row r="21" spans="1:238" s="41" customFormat="1" ht="25.15" customHeight="1" thickBot="1" x14ac:dyDescent="0.3">
      <c r="A21" s="42">
        <f t="shared" si="9"/>
        <v>12</v>
      </c>
      <c r="B21" s="44" t="s">
        <v>62</v>
      </c>
      <c r="C21" s="44">
        <v>12</v>
      </c>
      <c r="D21" s="45" t="s">
        <v>63</v>
      </c>
      <c r="E21" s="44">
        <f t="shared" si="11"/>
        <v>11</v>
      </c>
      <c r="F21" s="46">
        <v>1</v>
      </c>
      <c r="G21" s="47" t="s">
        <v>64</v>
      </c>
      <c r="H21" s="46">
        <v>1</v>
      </c>
      <c r="I21" s="48">
        <f t="shared" si="10"/>
        <v>44724</v>
      </c>
      <c r="J21" s="48">
        <f t="shared" si="8"/>
        <v>44724</v>
      </c>
      <c r="K21" s="47" t="s">
        <v>31</v>
      </c>
      <c r="L21" s="49"/>
      <c r="M21" s="50">
        <v>0</v>
      </c>
      <c r="N21" s="39"/>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c r="FQ21" s="53"/>
      <c r="FR21" s="53"/>
      <c r="FS21" s="53"/>
      <c r="FT21" s="53"/>
      <c r="FU21" s="53"/>
      <c r="FV21" s="53"/>
      <c r="FW21" s="53"/>
      <c r="FX21" s="53"/>
      <c r="FY21" s="53"/>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c r="HX21" s="53"/>
      <c r="HY21" s="53"/>
      <c r="HZ21" s="53"/>
      <c r="IA21" s="53"/>
      <c r="IB21" s="53"/>
      <c r="IC21" s="53"/>
      <c r="ID21" s="53"/>
    </row>
    <row r="22" spans="1:238" s="41" customFormat="1" ht="25.15" customHeight="1" thickBot="1" x14ac:dyDescent="0.3">
      <c r="A22" s="42">
        <f>A21+1</f>
        <v>13</v>
      </c>
      <c r="B22" s="44" t="s">
        <v>65</v>
      </c>
      <c r="C22" s="44">
        <v>13</v>
      </c>
      <c r="D22" s="45" t="s">
        <v>66</v>
      </c>
      <c r="E22" s="44">
        <f t="shared" si="11"/>
        <v>12</v>
      </c>
      <c r="F22" s="46">
        <v>1</v>
      </c>
      <c r="G22" s="47" t="s">
        <v>67</v>
      </c>
      <c r="H22" s="46">
        <v>10</v>
      </c>
      <c r="I22" s="48">
        <f>I10+8</f>
        <v>44690</v>
      </c>
      <c r="J22" s="48">
        <f t="shared" si="8"/>
        <v>44699</v>
      </c>
      <c r="K22" s="47" t="s">
        <v>68</v>
      </c>
      <c r="L22" s="49">
        <f>H22*$J$5</f>
        <v>80</v>
      </c>
      <c r="M22" s="50">
        <v>0</v>
      </c>
      <c r="N22" s="39"/>
      <c r="O22" s="53"/>
      <c r="P22" s="53"/>
      <c r="Q22" s="53"/>
      <c r="R22" s="53"/>
      <c r="S22" s="53"/>
      <c r="T22" s="53"/>
      <c r="U22" s="53"/>
      <c r="V22" s="53"/>
      <c r="W22" s="53"/>
      <c r="X22" s="53"/>
      <c r="Y22" s="53"/>
      <c r="Z22" s="53"/>
      <c r="AA22" s="55"/>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c r="DJ22" s="53"/>
      <c r="DK22" s="53"/>
      <c r="DL22" s="53"/>
      <c r="DM22" s="53"/>
      <c r="DN22" s="53"/>
      <c r="DO22" s="53"/>
      <c r="DP22" s="53"/>
      <c r="DQ22" s="53"/>
      <c r="DR22" s="53"/>
      <c r="DS22" s="53"/>
      <c r="DT22" s="53"/>
      <c r="DU22" s="53"/>
      <c r="DV22" s="53"/>
      <c r="DW22" s="53"/>
      <c r="DX22" s="53"/>
      <c r="DY22" s="53"/>
      <c r="DZ22" s="53"/>
      <c r="EA22" s="53"/>
      <c r="EB22" s="53"/>
      <c r="EC22" s="53"/>
      <c r="ED22" s="53"/>
      <c r="EE22" s="53"/>
      <c r="EF22" s="53"/>
      <c r="EG22" s="53"/>
      <c r="EH22" s="53"/>
      <c r="EI22" s="53"/>
      <c r="EJ22" s="53"/>
      <c r="EK22" s="53"/>
      <c r="EL22" s="53"/>
      <c r="EM22" s="53"/>
      <c r="EN22" s="53"/>
      <c r="EO22" s="53"/>
      <c r="EP22" s="53"/>
      <c r="EQ22" s="53"/>
      <c r="ER22" s="53"/>
      <c r="ES22" s="53"/>
      <c r="ET22" s="53"/>
      <c r="EU22" s="53"/>
      <c r="EV22" s="53"/>
      <c r="EW22" s="53"/>
      <c r="EX22" s="53"/>
      <c r="EY22" s="53"/>
      <c r="EZ22" s="53"/>
      <c r="FA22" s="53"/>
      <c r="FB22" s="53"/>
      <c r="FC22" s="53"/>
      <c r="FD22" s="53"/>
      <c r="FE22" s="53"/>
      <c r="FF22" s="53"/>
      <c r="FG22" s="53"/>
      <c r="FH22" s="53"/>
      <c r="FI22" s="53"/>
      <c r="FJ22" s="53"/>
      <c r="FK22" s="53"/>
      <c r="FL22" s="53"/>
      <c r="FM22" s="53"/>
      <c r="FN22" s="53"/>
      <c r="FO22" s="53"/>
      <c r="FP22" s="53"/>
      <c r="FQ22" s="53"/>
      <c r="FR22" s="53"/>
      <c r="FS22" s="53"/>
      <c r="FT22" s="53"/>
      <c r="FU22" s="53"/>
      <c r="FV22" s="53"/>
      <c r="FW22" s="53"/>
      <c r="FX22" s="53"/>
      <c r="FY22" s="53"/>
      <c r="FZ22" s="53"/>
      <c r="GA22" s="53"/>
      <c r="GB22" s="53"/>
      <c r="GC22" s="53"/>
      <c r="GD22" s="53"/>
      <c r="GE22" s="53"/>
      <c r="GF22" s="53"/>
      <c r="GG22" s="53"/>
      <c r="GH22" s="53"/>
      <c r="GI22" s="53"/>
      <c r="GJ22" s="53"/>
      <c r="GK22" s="53"/>
      <c r="GL22" s="53"/>
      <c r="GM22" s="53"/>
      <c r="GN22" s="53"/>
      <c r="GO22" s="53"/>
      <c r="GP22" s="53"/>
      <c r="GQ22" s="53"/>
      <c r="GR22" s="53"/>
      <c r="GS22" s="53"/>
      <c r="GT22" s="53"/>
      <c r="GU22" s="53"/>
      <c r="GV22" s="53"/>
      <c r="GW22" s="53"/>
      <c r="GX22" s="53"/>
      <c r="GY22" s="53"/>
      <c r="GZ22" s="53"/>
      <c r="HA22" s="53"/>
      <c r="HB22" s="53"/>
      <c r="HC22" s="53"/>
      <c r="HD22" s="53"/>
      <c r="HE22" s="53"/>
      <c r="HF22" s="53"/>
      <c r="HG22" s="53"/>
      <c r="HH22" s="53"/>
      <c r="HI22" s="53"/>
      <c r="HJ22" s="53"/>
      <c r="HK22" s="53"/>
      <c r="HL22" s="53"/>
      <c r="HM22" s="53"/>
      <c r="HN22" s="53"/>
      <c r="HO22" s="53"/>
      <c r="HP22" s="53"/>
      <c r="HQ22" s="53"/>
      <c r="HR22" s="53"/>
      <c r="HS22" s="53"/>
      <c r="HT22" s="53"/>
      <c r="HU22" s="53"/>
      <c r="HV22" s="53"/>
      <c r="HW22" s="53"/>
      <c r="HX22" s="53"/>
      <c r="HY22" s="53"/>
      <c r="HZ22" s="53"/>
      <c r="IA22" s="53"/>
      <c r="IB22" s="53"/>
      <c r="IC22" s="53"/>
      <c r="ID22" s="53"/>
    </row>
    <row r="23" spans="1:238" s="41" customFormat="1" ht="25.15" customHeight="1" thickBot="1" x14ac:dyDescent="0.3">
      <c r="A23" s="42">
        <f t="shared" si="9"/>
        <v>14</v>
      </c>
      <c r="B23" s="44" t="s">
        <v>69</v>
      </c>
      <c r="C23" s="44">
        <v>14</v>
      </c>
      <c r="D23" s="45" t="s">
        <v>70</v>
      </c>
      <c r="E23" s="44">
        <f>C21</f>
        <v>12</v>
      </c>
      <c r="F23" s="46">
        <v>1</v>
      </c>
      <c r="G23" s="47" t="s">
        <v>71</v>
      </c>
      <c r="H23" s="46">
        <v>30</v>
      </c>
      <c r="I23" s="48">
        <f>J21+1</f>
        <v>44725</v>
      </c>
      <c r="J23" s="48">
        <f t="shared" si="8"/>
        <v>44754</v>
      </c>
      <c r="K23" s="47" t="s">
        <v>68</v>
      </c>
      <c r="L23" s="49">
        <f>H23*$J$5</f>
        <v>240</v>
      </c>
      <c r="M23" s="50">
        <v>0</v>
      </c>
      <c r="N23" s="39"/>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5"/>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c r="FT23" s="53"/>
      <c r="FU23" s="53"/>
      <c r="FV23" s="53"/>
      <c r="FW23" s="53"/>
      <c r="FX23" s="53"/>
      <c r="FY23" s="53"/>
      <c r="FZ23" s="53"/>
      <c r="GA23" s="53"/>
      <c r="GB23" s="53"/>
      <c r="GC23" s="53"/>
      <c r="GD23" s="53"/>
      <c r="GE23" s="53"/>
      <c r="GF23" s="53"/>
      <c r="GG23" s="53"/>
      <c r="GH23" s="53"/>
      <c r="GI23" s="53"/>
      <c r="GJ23" s="53"/>
      <c r="GK23" s="53"/>
      <c r="GL23" s="53"/>
      <c r="GM23" s="53"/>
      <c r="GN23" s="53"/>
      <c r="GO23" s="53"/>
      <c r="GP23" s="53"/>
      <c r="GQ23" s="53"/>
      <c r="GR23" s="53"/>
      <c r="GS23" s="53"/>
      <c r="GT23" s="53"/>
      <c r="GU23" s="53"/>
      <c r="GV23" s="53"/>
      <c r="GW23" s="53"/>
      <c r="GX23" s="53"/>
      <c r="GY23" s="53"/>
      <c r="GZ23" s="53"/>
      <c r="HA23" s="53"/>
      <c r="HB23" s="53"/>
      <c r="HC23" s="53"/>
      <c r="HD23" s="53"/>
      <c r="HE23" s="53"/>
      <c r="HF23" s="53"/>
      <c r="HG23" s="53"/>
      <c r="HH23" s="53"/>
      <c r="HI23" s="53"/>
      <c r="HJ23" s="53"/>
      <c r="HK23" s="53"/>
      <c r="HL23" s="53"/>
      <c r="HM23" s="53"/>
      <c r="HN23" s="53"/>
      <c r="HO23" s="53"/>
      <c r="HP23" s="53"/>
      <c r="HQ23" s="53"/>
      <c r="HR23" s="53"/>
      <c r="HS23" s="53"/>
      <c r="HT23" s="53"/>
      <c r="HU23" s="53"/>
      <c r="HV23" s="53"/>
      <c r="HW23" s="53"/>
      <c r="HX23" s="53"/>
      <c r="HY23" s="53"/>
      <c r="HZ23" s="53"/>
      <c r="IA23" s="53"/>
      <c r="IB23" s="53"/>
      <c r="IC23" s="53"/>
      <c r="ID23" s="53"/>
    </row>
    <row r="24" spans="1:238" s="41" customFormat="1" ht="25.15" customHeight="1" thickBot="1" x14ac:dyDescent="0.3">
      <c r="A24" s="42">
        <f t="shared" si="9"/>
        <v>15</v>
      </c>
      <c r="B24" s="44" t="s">
        <v>72</v>
      </c>
      <c r="C24" s="44">
        <v>15</v>
      </c>
      <c r="D24" s="45" t="s">
        <v>73</v>
      </c>
      <c r="E24" s="44">
        <f>C10</f>
        <v>1</v>
      </c>
      <c r="F24" s="46">
        <v>1</v>
      </c>
      <c r="G24" s="47" t="s">
        <v>74</v>
      </c>
      <c r="H24" s="46">
        <v>53</v>
      </c>
      <c r="I24" s="48">
        <f>I10+1</f>
        <v>44683</v>
      </c>
      <c r="J24" s="48">
        <f t="shared" si="8"/>
        <v>44735</v>
      </c>
      <c r="K24" s="47" t="s">
        <v>31</v>
      </c>
      <c r="L24" s="56"/>
      <c r="M24" s="50">
        <v>0</v>
      </c>
      <c r="N24" s="39"/>
      <c r="O24" s="53"/>
      <c r="P24" s="53"/>
      <c r="Q24" s="53"/>
      <c r="R24" s="53"/>
      <c r="S24" s="53"/>
      <c r="T24" s="53"/>
      <c r="U24" s="53"/>
      <c r="V24" s="55"/>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5"/>
      <c r="AY24" s="55"/>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c r="FT24" s="53"/>
      <c r="FU24" s="53"/>
      <c r="FV24" s="53"/>
      <c r="FW24" s="53"/>
      <c r="FX24" s="53"/>
      <c r="FY24" s="53"/>
      <c r="FZ24" s="53"/>
      <c r="GA24" s="53"/>
      <c r="GB24" s="53"/>
      <c r="GC24" s="53"/>
      <c r="GD24" s="53"/>
      <c r="GE24" s="53"/>
      <c r="GF24" s="53"/>
      <c r="GG24" s="53"/>
      <c r="GH24" s="53"/>
      <c r="GI24" s="53"/>
      <c r="GJ24" s="53"/>
      <c r="GK24" s="53"/>
      <c r="GL24" s="53"/>
      <c r="GM24" s="53"/>
      <c r="GN24" s="53"/>
      <c r="GO24" s="53"/>
      <c r="GP24" s="53"/>
      <c r="GQ24" s="53"/>
      <c r="GR24" s="53"/>
      <c r="GS24" s="53"/>
      <c r="GT24" s="53"/>
      <c r="GU24" s="53"/>
      <c r="GV24" s="53"/>
      <c r="GW24" s="53"/>
      <c r="GX24" s="53"/>
      <c r="GY24" s="53"/>
      <c r="GZ24" s="53"/>
      <c r="HA24" s="53"/>
      <c r="HB24" s="53"/>
      <c r="HC24" s="53"/>
      <c r="HD24" s="53"/>
      <c r="HE24" s="53"/>
      <c r="HF24" s="53"/>
      <c r="HG24" s="53"/>
      <c r="HH24" s="53"/>
      <c r="HI24" s="53"/>
      <c r="HJ24" s="53"/>
      <c r="HK24" s="53"/>
      <c r="HL24" s="53"/>
      <c r="HM24" s="53"/>
      <c r="HN24" s="53"/>
      <c r="HO24" s="53"/>
      <c r="HP24" s="53"/>
      <c r="HQ24" s="53"/>
      <c r="HR24" s="53"/>
      <c r="HS24" s="53"/>
      <c r="HT24" s="53"/>
      <c r="HU24" s="53"/>
      <c r="HV24" s="53"/>
      <c r="HW24" s="53"/>
      <c r="HX24" s="53"/>
      <c r="HY24" s="53"/>
      <c r="HZ24" s="53"/>
      <c r="IA24" s="53"/>
      <c r="IB24" s="53"/>
      <c r="IC24" s="53"/>
      <c r="ID24" s="53"/>
    </row>
    <row r="25" spans="1:238" s="41" customFormat="1" ht="25.15" customHeight="1" thickBot="1" x14ac:dyDescent="0.3">
      <c r="A25" s="42">
        <f t="shared" si="9"/>
        <v>16</v>
      </c>
      <c r="B25" s="44" t="s">
        <v>72</v>
      </c>
      <c r="C25" s="44">
        <v>16</v>
      </c>
      <c r="D25" s="45" t="s">
        <v>75</v>
      </c>
      <c r="E25" s="44" t="str">
        <f>E10</f>
        <v>None</v>
      </c>
      <c r="F25" s="46"/>
      <c r="G25" s="47" t="s">
        <v>76</v>
      </c>
      <c r="H25" s="46">
        <v>0</v>
      </c>
      <c r="I25" s="48">
        <v>44013</v>
      </c>
      <c r="J25" s="48">
        <f>I25</f>
        <v>44013</v>
      </c>
      <c r="K25" s="47"/>
      <c r="L25" s="49"/>
      <c r="M25" s="50">
        <v>0</v>
      </c>
      <c r="N25" s="39"/>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53"/>
      <c r="FK25" s="53"/>
      <c r="FL25" s="53"/>
      <c r="FM25" s="53"/>
      <c r="FN25" s="53"/>
      <c r="FO25" s="53"/>
      <c r="FP25" s="53"/>
      <c r="FQ25" s="53"/>
      <c r="FR25" s="53"/>
      <c r="FS25" s="53"/>
      <c r="FT25" s="53"/>
      <c r="FU25" s="53"/>
      <c r="FV25" s="53"/>
      <c r="FW25" s="53"/>
      <c r="FX25" s="53"/>
      <c r="FY25" s="53"/>
      <c r="FZ25" s="53"/>
      <c r="GA25" s="53"/>
      <c r="GB25" s="53"/>
      <c r="GC25" s="53"/>
      <c r="GD25" s="53"/>
      <c r="GE25" s="53"/>
      <c r="GF25" s="53"/>
      <c r="GG25" s="53"/>
      <c r="GH25" s="53"/>
      <c r="GI25" s="53"/>
      <c r="GJ25" s="53"/>
      <c r="GK25" s="53"/>
      <c r="GL25" s="53"/>
      <c r="GM25" s="53"/>
      <c r="GN25" s="53"/>
      <c r="GO25" s="53"/>
      <c r="GP25" s="53"/>
      <c r="GQ25" s="53"/>
      <c r="GR25" s="53"/>
      <c r="GS25" s="53"/>
      <c r="GT25" s="53"/>
      <c r="GU25" s="53"/>
      <c r="GV25" s="53"/>
      <c r="GW25" s="53"/>
      <c r="GX25" s="53"/>
      <c r="GY25" s="53"/>
      <c r="GZ25" s="53"/>
      <c r="HA25" s="53"/>
      <c r="HB25" s="53"/>
      <c r="HC25" s="53"/>
      <c r="HD25" s="53"/>
      <c r="HE25" s="53"/>
      <c r="HF25" s="53"/>
      <c r="HG25" s="53"/>
      <c r="HH25" s="53"/>
      <c r="HI25" s="53"/>
      <c r="HJ25" s="53"/>
      <c r="HK25" s="53"/>
      <c r="HL25" s="53"/>
      <c r="HM25" s="53"/>
      <c r="HN25" s="53"/>
      <c r="HO25" s="53"/>
      <c r="HP25" s="53"/>
      <c r="HQ25" s="53"/>
      <c r="HR25" s="53"/>
      <c r="HS25" s="53"/>
      <c r="HT25" s="53"/>
      <c r="HU25" s="53"/>
      <c r="HV25" s="53"/>
      <c r="HW25" s="53"/>
      <c r="HX25" s="53"/>
      <c r="HY25" s="53"/>
      <c r="HZ25" s="53"/>
      <c r="IA25" s="53"/>
      <c r="IB25" s="53"/>
      <c r="IC25" s="53"/>
      <c r="ID25" s="53"/>
    </row>
    <row r="26" spans="1:238" s="41" customFormat="1" ht="25.15" customHeight="1" thickBot="1" x14ac:dyDescent="0.3">
      <c r="A26" s="42">
        <f>A24+1</f>
        <v>16</v>
      </c>
      <c r="B26" s="44" t="s">
        <v>77</v>
      </c>
      <c r="C26" s="44">
        <v>17</v>
      </c>
      <c r="D26" s="45" t="s">
        <v>78</v>
      </c>
      <c r="E26" s="44">
        <f>C25</f>
        <v>16</v>
      </c>
      <c r="F26" s="46">
        <v>1</v>
      </c>
      <c r="G26" s="47" t="s">
        <v>79</v>
      </c>
      <c r="H26" s="46">
        <v>4</v>
      </c>
      <c r="I26" s="48">
        <f>J25+1</f>
        <v>44014</v>
      </c>
      <c r="J26" s="48">
        <f t="shared" si="8"/>
        <v>44017</v>
      </c>
      <c r="K26" s="47" t="s">
        <v>31</v>
      </c>
      <c r="L26" s="56"/>
      <c r="M26" s="50">
        <v>0</v>
      </c>
      <c r="N26" s="39"/>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5"/>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row>
    <row r="27" spans="1:238" s="41" customFormat="1" ht="25.15" customHeight="1" thickBot="1" x14ac:dyDescent="0.3">
      <c r="A27" s="42">
        <f>A26+1</f>
        <v>17</v>
      </c>
      <c r="B27" s="44" t="s">
        <v>80</v>
      </c>
      <c r="C27" s="44">
        <v>18</v>
      </c>
      <c r="D27" s="45" t="s">
        <v>81</v>
      </c>
      <c r="E27" s="44">
        <f>C26</f>
        <v>17</v>
      </c>
      <c r="F27" s="46">
        <v>1</v>
      </c>
      <c r="G27" s="47" t="s">
        <v>82</v>
      </c>
      <c r="H27" s="46">
        <v>25</v>
      </c>
      <c r="I27" s="48">
        <f>J23+1</f>
        <v>44755</v>
      </c>
      <c r="J27" s="48">
        <f t="shared" si="8"/>
        <v>44779</v>
      </c>
      <c r="K27" s="47" t="s">
        <v>68</v>
      </c>
      <c r="L27" s="49">
        <f>H27*$J$5</f>
        <v>200</v>
      </c>
      <c r="M27" s="50">
        <v>0</v>
      </c>
      <c r="N27" s="39"/>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5"/>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row>
    <row r="28" spans="1:238" s="41" customFormat="1" ht="25.15" customHeight="1" thickBot="1" x14ac:dyDescent="0.3">
      <c r="A28" s="42">
        <f t="shared" si="9"/>
        <v>18</v>
      </c>
      <c r="B28" s="44" t="s">
        <v>83</v>
      </c>
      <c r="C28" s="44">
        <v>19</v>
      </c>
      <c r="D28" s="45" t="s">
        <v>84</v>
      </c>
      <c r="E28" s="44">
        <f>C23</f>
        <v>14</v>
      </c>
      <c r="F28" s="46">
        <v>1</v>
      </c>
      <c r="G28" s="47" t="s">
        <v>85</v>
      </c>
      <c r="H28" s="46">
        <v>6</v>
      </c>
      <c r="I28" s="48">
        <f>J23+1</f>
        <v>44755</v>
      </c>
      <c r="J28" s="48">
        <f t="shared" si="8"/>
        <v>44760</v>
      </c>
      <c r="K28" s="47" t="s">
        <v>31</v>
      </c>
      <c r="L28" s="49"/>
      <c r="M28" s="50">
        <v>0</v>
      </c>
      <c r="N28" s="39"/>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5"/>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row>
    <row r="29" spans="1:238" s="41" customFormat="1" ht="25.15" customHeight="1" thickBot="1" x14ac:dyDescent="0.3">
      <c r="A29" s="42">
        <f t="shared" si="9"/>
        <v>19</v>
      </c>
      <c r="B29" s="44" t="s">
        <v>86</v>
      </c>
      <c r="C29" s="44">
        <v>20</v>
      </c>
      <c r="D29" s="45" t="s">
        <v>87</v>
      </c>
      <c r="E29" s="44">
        <f>C25</f>
        <v>16</v>
      </c>
      <c r="F29" s="46">
        <v>1</v>
      </c>
      <c r="G29" s="47" t="s">
        <v>88</v>
      </c>
      <c r="H29" s="46">
        <v>30</v>
      </c>
      <c r="I29" s="48">
        <f>J25+1</f>
        <v>44014</v>
      </c>
      <c r="J29" s="48">
        <f t="shared" si="8"/>
        <v>44043</v>
      </c>
      <c r="K29" s="47" t="s">
        <v>31</v>
      </c>
      <c r="L29" s="49"/>
      <c r="M29" s="50">
        <v>0</v>
      </c>
      <c r="N29" s="39"/>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5"/>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row>
    <row r="30" spans="1:238" s="41" customFormat="1" ht="25.15" customHeight="1" thickBot="1" x14ac:dyDescent="0.3">
      <c r="A30" s="42">
        <f>A29+1</f>
        <v>20</v>
      </c>
      <c r="B30" s="44" t="s">
        <v>89</v>
      </c>
      <c r="C30" s="44">
        <v>21</v>
      </c>
      <c r="D30" s="45" t="s">
        <v>90</v>
      </c>
      <c r="E30" s="44">
        <v>16</v>
      </c>
      <c r="F30" s="46">
        <v>1</v>
      </c>
      <c r="G30" s="47" t="s">
        <v>91</v>
      </c>
      <c r="H30" s="46">
        <v>3</v>
      </c>
      <c r="I30" s="48">
        <f>J25+1</f>
        <v>44014</v>
      </c>
      <c r="J30" s="48">
        <f t="shared" si="8"/>
        <v>44016</v>
      </c>
      <c r="K30" s="47" t="s">
        <v>31</v>
      </c>
      <c r="L30" s="49"/>
      <c r="M30" s="50">
        <v>0</v>
      </c>
      <c r="N30" s="39"/>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5"/>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row>
    <row r="31" spans="1:238" s="41" customFormat="1" ht="25.15" customHeight="1" thickBot="1" x14ac:dyDescent="0.3">
      <c r="A31" s="42">
        <f t="shared" si="9"/>
        <v>21</v>
      </c>
      <c r="B31" s="44" t="s">
        <v>92</v>
      </c>
      <c r="C31" s="44">
        <v>22</v>
      </c>
      <c r="D31" s="45" t="s">
        <v>93</v>
      </c>
      <c r="E31" s="44">
        <f>C30</f>
        <v>21</v>
      </c>
      <c r="F31" s="46">
        <v>1</v>
      </c>
      <c r="G31" s="47" t="s">
        <v>94</v>
      </c>
      <c r="H31" s="46">
        <v>7</v>
      </c>
      <c r="I31" s="48">
        <f>J30+1</f>
        <v>44017</v>
      </c>
      <c r="J31" s="48">
        <f>I31+H31-1</f>
        <v>44023</v>
      </c>
      <c r="K31" s="47" t="s">
        <v>31</v>
      </c>
      <c r="L31" s="49"/>
      <c r="M31" s="50">
        <v>0</v>
      </c>
      <c r="N31" s="39"/>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5"/>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row>
    <row r="32" spans="1:238" s="41" customFormat="1" ht="25.15" customHeight="1" thickBot="1" x14ac:dyDescent="0.3">
      <c r="A32" s="42">
        <f>A31+1</f>
        <v>22</v>
      </c>
      <c r="B32" s="44" t="s">
        <v>95</v>
      </c>
      <c r="C32" s="44">
        <v>23</v>
      </c>
      <c r="D32" s="45" t="s">
        <v>96</v>
      </c>
      <c r="E32" s="44">
        <f>C31</f>
        <v>22</v>
      </c>
      <c r="F32" s="46">
        <v>1</v>
      </c>
      <c r="G32" s="47" t="s">
        <v>97</v>
      </c>
      <c r="H32" s="46">
        <v>200</v>
      </c>
      <c r="I32" s="48">
        <f>J31+1</f>
        <v>44024</v>
      </c>
      <c r="J32" s="48">
        <f>I32+H32-1</f>
        <v>44223</v>
      </c>
      <c r="K32" s="47" t="s">
        <v>31</v>
      </c>
      <c r="L32" s="49"/>
      <c r="M32" s="50">
        <v>0</v>
      </c>
      <c r="N32" s="39"/>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5"/>
      <c r="CP32" s="53"/>
      <c r="CQ32" s="53"/>
      <c r="CR32" s="53"/>
      <c r="CS32" s="53"/>
      <c r="CT32" s="53"/>
      <c r="CU32" s="53"/>
      <c r="CV32" s="53"/>
      <c r="CW32" s="53"/>
      <c r="CX32" s="53"/>
      <c r="CY32" s="53"/>
      <c r="CZ32" s="53"/>
      <c r="DA32" s="53"/>
      <c r="DB32" s="53"/>
      <c r="DC32" s="53"/>
      <c r="DD32" s="53"/>
      <c r="DE32" s="53"/>
      <c r="DF32" s="53"/>
      <c r="DG32" s="53"/>
      <c r="DH32" s="53"/>
      <c r="DI32" s="55"/>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5"/>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5"/>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5"/>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row>
    <row r="33" spans="1:238" s="41" customFormat="1" ht="25.15" customHeight="1" thickBot="1" x14ac:dyDescent="0.3">
      <c r="A33" s="42">
        <f t="shared" si="9"/>
        <v>23</v>
      </c>
      <c r="B33" s="44" t="s">
        <v>98</v>
      </c>
      <c r="C33" s="44">
        <v>24</v>
      </c>
      <c r="D33" s="45" t="s">
        <v>99</v>
      </c>
      <c r="E33" s="44">
        <f>C31</f>
        <v>22</v>
      </c>
      <c r="F33" s="46">
        <v>1</v>
      </c>
      <c r="G33" s="47" t="s">
        <v>100</v>
      </c>
      <c r="H33" s="46">
        <v>200</v>
      </c>
      <c r="I33" s="48">
        <f>I32</f>
        <v>44024</v>
      </c>
      <c r="J33" s="48">
        <f t="shared" ref="J33:J38" si="12">I33+H33-1</f>
        <v>44223</v>
      </c>
      <c r="K33" s="47" t="s">
        <v>31</v>
      </c>
      <c r="L33" s="49"/>
      <c r="M33" s="50">
        <v>0</v>
      </c>
      <c r="N33" s="39"/>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5"/>
      <c r="CP33" s="53"/>
      <c r="CQ33" s="53"/>
      <c r="CR33" s="53"/>
      <c r="CS33" s="53"/>
      <c r="CT33" s="53"/>
      <c r="CU33" s="53"/>
      <c r="CV33" s="53"/>
      <c r="CW33" s="53"/>
      <c r="CX33" s="53"/>
      <c r="CY33" s="53"/>
      <c r="CZ33" s="53"/>
      <c r="DA33" s="53"/>
      <c r="DB33" s="53"/>
      <c r="DC33" s="53"/>
      <c r="DD33" s="53"/>
      <c r="DE33" s="53"/>
      <c r="DF33" s="53"/>
      <c r="DG33" s="53"/>
      <c r="DH33" s="53"/>
      <c r="DI33" s="55"/>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5"/>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c r="FT33" s="55"/>
      <c r="FU33" s="53"/>
      <c r="FV33" s="53"/>
      <c r="FW33" s="53"/>
      <c r="FX33" s="53"/>
      <c r="FY33" s="53"/>
      <c r="FZ33" s="53"/>
      <c r="GA33" s="53"/>
      <c r="GB33" s="53"/>
      <c r="GC33" s="53"/>
      <c r="GD33" s="53"/>
      <c r="GE33" s="53"/>
      <c r="GF33" s="53"/>
      <c r="GG33" s="53"/>
      <c r="GH33" s="53"/>
      <c r="GI33" s="53"/>
      <c r="GJ33" s="53"/>
      <c r="GK33" s="53"/>
      <c r="GL33" s="53"/>
      <c r="GM33" s="53"/>
      <c r="GN33" s="53"/>
      <c r="GO33" s="53"/>
      <c r="GP33" s="53"/>
      <c r="GQ33" s="53"/>
      <c r="GR33" s="53"/>
      <c r="GS33" s="53"/>
      <c r="GT33" s="53"/>
      <c r="GU33" s="53"/>
      <c r="GV33" s="55"/>
      <c r="GW33" s="53"/>
      <c r="GX33" s="53"/>
      <c r="GY33" s="53"/>
      <c r="GZ33" s="53"/>
      <c r="HA33" s="53"/>
      <c r="HB33" s="53"/>
      <c r="HC33" s="53"/>
      <c r="HD33" s="53"/>
      <c r="HE33" s="53"/>
      <c r="HF33" s="53"/>
      <c r="HG33" s="53"/>
      <c r="HH33" s="53"/>
      <c r="HI33" s="53"/>
      <c r="HJ33" s="53"/>
      <c r="HK33" s="53"/>
      <c r="HL33" s="53"/>
      <c r="HM33" s="53"/>
      <c r="HN33" s="53"/>
      <c r="HO33" s="53"/>
      <c r="HP33" s="53"/>
      <c r="HQ33" s="53"/>
      <c r="HR33" s="53"/>
      <c r="HS33" s="53"/>
      <c r="HT33" s="53"/>
      <c r="HU33" s="53"/>
      <c r="HV33" s="53"/>
      <c r="HW33" s="53"/>
      <c r="HX33" s="53"/>
      <c r="HY33" s="53"/>
      <c r="HZ33" s="53"/>
      <c r="IA33" s="53"/>
      <c r="IB33" s="53"/>
      <c r="IC33" s="53"/>
      <c r="ID33" s="53"/>
    </row>
    <row r="34" spans="1:238" s="41" customFormat="1" ht="25.15" customHeight="1" thickBot="1" x14ac:dyDescent="0.3">
      <c r="A34" s="42">
        <f>A33+1</f>
        <v>24</v>
      </c>
      <c r="B34" s="44" t="s">
        <v>101</v>
      </c>
      <c r="C34" s="44">
        <v>25</v>
      </c>
      <c r="D34" s="45" t="s">
        <v>102</v>
      </c>
      <c r="E34" s="44">
        <f>C27</f>
        <v>18</v>
      </c>
      <c r="F34" s="46">
        <v>1</v>
      </c>
      <c r="G34" s="47" t="s">
        <v>103</v>
      </c>
      <c r="H34" s="46">
        <v>18</v>
      </c>
      <c r="I34" s="48">
        <f>J27+1</f>
        <v>44780</v>
      </c>
      <c r="J34" s="48">
        <f t="shared" si="12"/>
        <v>44797</v>
      </c>
      <c r="K34" s="47" t="s">
        <v>68</v>
      </c>
      <c r="L34" s="49">
        <f>H34*$J$5</f>
        <v>144</v>
      </c>
      <c r="M34" s="50">
        <v>0</v>
      </c>
      <c r="N34" s="39"/>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5"/>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c r="FT34" s="53"/>
      <c r="FU34" s="53"/>
      <c r="FV34" s="53"/>
      <c r="FW34" s="53"/>
      <c r="FX34" s="53"/>
      <c r="FY34" s="53"/>
      <c r="FZ34" s="53"/>
      <c r="GA34" s="53"/>
      <c r="GB34" s="53"/>
      <c r="GC34" s="53"/>
      <c r="GD34" s="53"/>
      <c r="GE34" s="53"/>
      <c r="GF34" s="53"/>
      <c r="GG34" s="53"/>
      <c r="GH34" s="53"/>
      <c r="GI34" s="53"/>
      <c r="GJ34" s="53"/>
      <c r="GK34" s="53"/>
      <c r="GL34" s="53"/>
      <c r="GM34" s="53"/>
      <c r="GN34" s="53"/>
      <c r="GO34" s="53"/>
      <c r="GP34" s="53"/>
      <c r="GQ34" s="53"/>
      <c r="GR34" s="53"/>
      <c r="GS34" s="53"/>
      <c r="GT34" s="53"/>
      <c r="GU34" s="53"/>
      <c r="GV34" s="53"/>
      <c r="GW34" s="53"/>
      <c r="GX34" s="53"/>
      <c r="GY34" s="53"/>
      <c r="GZ34" s="53"/>
      <c r="HA34" s="53"/>
      <c r="HB34" s="53"/>
      <c r="HC34" s="53"/>
      <c r="HD34" s="53"/>
      <c r="HE34" s="53"/>
      <c r="HF34" s="53"/>
      <c r="HG34" s="53"/>
      <c r="HH34" s="53"/>
      <c r="HI34" s="53"/>
      <c r="HJ34" s="53"/>
      <c r="HK34" s="53"/>
      <c r="HL34" s="53"/>
      <c r="HM34" s="53"/>
      <c r="HN34" s="53"/>
      <c r="HO34" s="53"/>
      <c r="HP34" s="53"/>
      <c r="HQ34" s="53"/>
      <c r="HR34" s="53"/>
      <c r="HS34" s="53"/>
      <c r="HT34" s="53"/>
      <c r="HU34" s="53"/>
      <c r="HV34" s="53"/>
      <c r="HW34" s="53"/>
      <c r="HX34" s="53"/>
      <c r="HY34" s="53"/>
      <c r="HZ34" s="53"/>
      <c r="IA34" s="53"/>
      <c r="IB34" s="53"/>
      <c r="IC34" s="53"/>
      <c r="ID34" s="53"/>
    </row>
    <row r="35" spans="1:238" s="41" customFormat="1" ht="25.15" customHeight="1" thickBot="1" x14ac:dyDescent="0.3">
      <c r="A35" s="42">
        <f t="shared" si="9"/>
        <v>25</v>
      </c>
      <c r="B35" s="44" t="s">
        <v>104</v>
      </c>
      <c r="C35" s="44">
        <v>26</v>
      </c>
      <c r="D35" s="45" t="s">
        <v>105</v>
      </c>
      <c r="E35" s="44">
        <v>22</v>
      </c>
      <c r="F35" s="46">
        <v>1</v>
      </c>
      <c r="G35" s="47" t="s">
        <v>106</v>
      </c>
      <c r="H35" s="46">
        <v>10</v>
      </c>
      <c r="I35" s="48">
        <f>J31+1</f>
        <v>44024</v>
      </c>
      <c r="J35" s="48">
        <f t="shared" si="12"/>
        <v>44033</v>
      </c>
      <c r="K35" s="47" t="s">
        <v>31</v>
      </c>
      <c r="L35" s="49"/>
      <c r="M35" s="50">
        <v>0</v>
      </c>
      <c r="N35" s="39"/>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5"/>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c r="HY35" s="53"/>
      <c r="HZ35" s="53"/>
      <c r="IA35" s="53"/>
      <c r="IB35" s="53"/>
      <c r="IC35" s="53"/>
      <c r="ID35" s="53"/>
    </row>
    <row r="36" spans="1:238" s="41" customFormat="1" ht="25.15" customHeight="1" thickBot="1" x14ac:dyDescent="0.3">
      <c r="A36" s="42">
        <f>A35+1</f>
        <v>26</v>
      </c>
      <c r="B36" s="44" t="s">
        <v>107</v>
      </c>
      <c r="C36" s="44">
        <v>27</v>
      </c>
      <c r="D36" s="45" t="s">
        <v>108</v>
      </c>
      <c r="E36" s="44">
        <v>26</v>
      </c>
      <c r="F36" s="46">
        <v>1</v>
      </c>
      <c r="G36" s="47" t="s">
        <v>109</v>
      </c>
      <c r="H36" s="46">
        <v>200</v>
      </c>
      <c r="I36" s="48">
        <f>J35+1</f>
        <v>44034</v>
      </c>
      <c r="J36" s="48">
        <f t="shared" si="12"/>
        <v>44233</v>
      </c>
      <c r="K36" s="47" t="s">
        <v>31</v>
      </c>
      <c r="L36" s="49"/>
      <c r="M36" s="50">
        <v>0</v>
      </c>
      <c r="N36" s="39"/>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row>
    <row r="37" spans="1:238" s="41" customFormat="1" ht="25.15" customHeight="1" thickBot="1" x14ac:dyDescent="0.3">
      <c r="A37" s="42">
        <f t="shared" si="9"/>
        <v>27</v>
      </c>
      <c r="B37" s="44" t="s">
        <v>101</v>
      </c>
      <c r="C37" s="44">
        <v>28</v>
      </c>
      <c r="D37" s="45" t="s">
        <v>110</v>
      </c>
      <c r="E37" s="44">
        <v>27</v>
      </c>
      <c r="F37" s="46">
        <v>1</v>
      </c>
      <c r="G37" s="47" t="s">
        <v>111</v>
      </c>
      <c r="H37" s="46">
        <v>5</v>
      </c>
      <c r="I37" s="48">
        <f>J36+1</f>
        <v>44234</v>
      </c>
      <c r="J37" s="48">
        <f t="shared" si="12"/>
        <v>44238</v>
      </c>
      <c r="K37" s="47" t="s">
        <v>31</v>
      </c>
      <c r="L37" s="49"/>
      <c r="M37" s="50">
        <v>0</v>
      </c>
      <c r="N37" s="39"/>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c r="FT37" s="53"/>
      <c r="FU37" s="53"/>
      <c r="FV37" s="53"/>
      <c r="FW37" s="53"/>
      <c r="FX37" s="53"/>
      <c r="FY37" s="53"/>
      <c r="FZ37" s="53"/>
      <c r="GA37" s="53"/>
      <c r="GB37" s="53"/>
      <c r="GC37" s="53"/>
      <c r="GD37" s="53"/>
      <c r="GE37" s="53"/>
      <c r="GF37" s="53"/>
      <c r="GG37" s="53"/>
      <c r="GH37" s="53"/>
      <c r="GI37" s="53"/>
      <c r="GJ37" s="53"/>
      <c r="GK37" s="53"/>
      <c r="GL37" s="53"/>
      <c r="GM37" s="53"/>
      <c r="GN37" s="53"/>
      <c r="GO37" s="53"/>
      <c r="GP37" s="53"/>
      <c r="GQ37" s="53"/>
      <c r="GR37" s="53"/>
      <c r="GS37" s="53"/>
      <c r="GT37" s="53"/>
      <c r="GU37" s="53"/>
      <c r="GV37" s="53"/>
      <c r="GW37" s="53"/>
      <c r="GX37" s="53"/>
      <c r="GY37" s="53"/>
      <c r="GZ37" s="53"/>
      <c r="HA37" s="53"/>
      <c r="HB37" s="53"/>
      <c r="HC37" s="53"/>
      <c r="HD37" s="53"/>
      <c r="HE37" s="53"/>
      <c r="HF37" s="53"/>
      <c r="HG37" s="53"/>
      <c r="HH37" s="53"/>
      <c r="HI37" s="53"/>
      <c r="HJ37" s="53"/>
      <c r="HK37" s="53"/>
      <c r="HL37" s="53"/>
      <c r="HM37" s="53"/>
      <c r="HN37" s="53"/>
      <c r="HO37" s="53"/>
      <c r="HP37" s="53"/>
      <c r="HQ37" s="53"/>
      <c r="HR37" s="53"/>
      <c r="HS37" s="53"/>
      <c r="HT37" s="53"/>
      <c r="HU37" s="53"/>
      <c r="HV37" s="53"/>
      <c r="HW37" s="53"/>
      <c r="HX37" s="53"/>
      <c r="HY37" s="53"/>
      <c r="HZ37" s="53"/>
      <c r="IA37" s="53"/>
      <c r="IB37" s="53"/>
      <c r="IC37" s="53"/>
      <c r="ID37" s="53"/>
    </row>
    <row r="38" spans="1:238" s="41" customFormat="1" ht="25.15" customHeight="1" thickBot="1" x14ac:dyDescent="0.3">
      <c r="A38" s="42">
        <f>A37+1</f>
        <v>28</v>
      </c>
      <c r="B38" s="44" t="s">
        <v>112</v>
      </c>
      <c r="C38" s="44">
        <v>29</v>
      </c>
      <c r="D38" s="45" t="s">
        <v>113</v>
      </c>
      <c r="E38" s="44">
        <v>28</v>
      </c>
      <c r="F38" s="46">
        <v>1</v>
      </c>
      <c r="G38" s="47" t="s">
        <v>114</v>
      </c>
      <c r="H38" s="46">
        <v>200</v>
      </c>
      <c r="I38" s="48">
        <f>J37+1</f>
        <v>44239</v>
      </c>
      <c r="J38" s="48">
        <f t="shared" si="12"/>
        <v>44438</v>
      </c>
      <c r="K38" s="47" t="s">
        <v>31</v>
      </c>
      <c r="L38" s="49"/>
      <c r="M38" s="50">
        <v>0</v>
      </c>
      <c r="N38" s="39"/>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c r="FN38" s="53"/>
      <c r="FO38" s="53"/>
      <c r="FP38" s="53"/>
      <c r="FQ38" s="53"/>
      <c r="FR38" s="53"/>
      <c r="FS38" s="53"/>
      <c r="FT38" s="53"/>
      <c r="FU38" s="53"/>
      <c r="FV38" s="53"/>
      <c r="FW38" s="53"/>
      <c r="FX38" s="53"/>
      <c r="FY38" s="53"/>
      <c r="FZ38" s="53"/>
      <c r="GA38" s="53"/>
      <c r="GB38" s="53"/>
      <c r="GC38" s="53"/>
      <c r="GD38" s="53"/>
      <c r="GE38" s="53"/>
      <c r="GF38" s="53"/>
      <c r="GG38" s="53"/>
      <c r="GH38" s="53"/>
      <c r="GI38" s="53"/>
      <c r="GJ38" s="53"/>
      <c r="GK38" s="53"/>
      <c r="GL38" s="53"/>
      <c r="GM38" s="53"/>
      <c r="GN38" s="53"/>
      <c r="GO38" s="53"/>
      <c r="GP38" s="53"/>
      <c r="GQ38" s="53"/>
      <c r="GR38" s="53"/>
      <c r="GS38" s="53"/>
      <c r="GT38" s="53"/>
      <c r="GU38" s="53"/>
      <c r="GV38" s="53"/>
      <c r="GW38" s="53"/>
      <c r="GX38" s="53"/>
      <c r="GY38" s="53"/>
      <c r="GZ38" s="53"/>
      <c r="HA38" s="53"/>
      <c r="HB38" s="53"/>
      <c r="HC38" s="53"/>
      <c r="HD38" s="53"/>
      <c r="HE38" s="53"/>
      <c r="HF38" s="53"/>
      <c r="HG38" s="53"/>
      <c r="HH38" s="53"/>
      <c r="HI38" s="53"/>
      <c r="HJ38" s="53"/>
      <c r="HK38" s="53"/>
      <c r="HL38" s="53"/>
      <c r="HM38" s="53"/>
      <c r="HN38" s="53"/>
      <c r="HO38" s="53"/>
      <c r="HP38" s="53"/>
      <c r="HQ38" s="53"/>
      <c r="HR38" s="53"/>
      <c r="HS38" s="53"/>
      <c r="HT38" s="53"/>
      <c r="HU38" s="53"/>
      <c r="HV38" s="53"/>
      <c r="HW38" s="53"/>
      <c r="HX38" s="53"/>
      <c r="HY38" s="53"/>
      <c r="HZ38" s="53"/>
      <c r="IA38" s="53"/>
      <c r="IB38" s="53"/>
      <c r="IC38" s="53"/>
      <c r="ID38" s="53"/>
    </row>
    <row r="39" spans="1:238" s="41" customFormat="1" ht="25.15" customHeight="1" thickBot="1" x14ac:dyDescent="0.3">
      <c r="A39" s="42">
        <f t="shared" si="9"/>
        <v>29</v>
      </c>
      <c r="B39" s="44" t="s">
        <v>115</v>
      </c>
      <c r="C39" s="44">
        <v>30</v>
      </c>
      <c r="D39" s="45" t="s">
        <v>116</v>
      </c>
      <c r="E39" s="44">
        <v>29</v>
      </c>
      <c r="F39" s="46">
        <v>1</v>
      </c>
      <c r="G39" s="47" t="s">
        <v>117</v>
      </c>
      <c r="H39" s="46">
        <v>200</v>
      </c>
      <c r="I39" s="48">
        <f>I38+1</f>
        <v>44240</v>
      </c>
      <c r="J39" s="48">
        <f>I39+H39-1</f>
        <v>44439</v>
      </c>
      <c r="K39" s="47" t="s">
        <v>31</v>
      </c>
      <c r="L39" s="49"/>
      <c r="M39" s="50">
        <v>0</v>
      </c>
      <c r="N39" s="39"/>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c r="HJ39" s="53"/>
      <c r="HK39" s="53"/>
      <c r="HL39" s="53"/>
      <c r="HM39" s="53"/>
      <c r="HN39" s="53"/>
      <c r="HO39" s="53"/>
      <c r="HP39" s="53"/>
      <c r="HQ39" s="53"/>
      <c r="HR39" s="53"/>
      <c r="HS39" s="53"/>
      <c r="HT39" s="53"/>
      <c r="HU39" s="53"/>
      <c r="HV39" s="53"/>
      <c r="HW39" s="53"/>
      <c r="HX39" s="53"/>
      <c r="HY39" s="53"/>
      <c r="HZ39" s="53"/>
      <c r="IA39" s="53"/>
      <c r="IB39" s="53"/>
      <c r="IC39" s="53"/>
      <c r="ID39" s="53"/>
    </row>
    <row r="40" spans="1:238" s="41" customFormat="1" ht="25.15" customHeight="1" thickBot="1" x14ac:dyDescent="0.3">
      <c r="A40" s="42">
        <f t="shared" si="9"/>
        <v>30</v>
      </c>
      <c r="B40" s="44" t="s">
        <v>118</v>
      </c>
      <c r="C40" s="44">
        <v>31</v>
      </c>
      <c r="D40" s="45" t="s">
        <v>119</v>
      </c>
      <c r="E40" s="44">
        <v>29</v>
      </c>
      <c r="F40" s="46">
        <v>1</v>
      </c>
      <c r="G40" s="47" t="s">
        <v>120</v>
      </c>
      <c r="H40" s="46">
        <v>200</v>
      </c>
      <c r="I40" s="48">
        <f>I38+2</f>
        <v>44241</v>
      </c>
      <c r="J40" s="48">
        <f>I40+H40-1</f>
        <v>44440</v>
      </c>
      <c r="K40" s="47" t="s">
        <v>31</v>
      </c>
      <c r="L40" s="49"/>
      <c r="M40" s="50">
        <v>0</v>
      </c>
      <c r="N40" s="39"/>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c r="FT40" s="53"/>
      <c r="FU40" s="53"/>
      <c r="FV40" s="53"/>
      <c r="FW40" s="53"/>
      <c r="FX40" s="53"/>
      <c r="FY40" s="53"/>
      <c r="FZ40" s="53"/>
      <c r="GA40" s="53"/>
      <c r="GB40" s="53"/>
      <c r="GC40" s="53"/>
      <c r="GD40" s="53"/>
      <c r="GE40" s="53"/>
      <c r="GF40" s="53"/>
      <c r="GG40" s="53"/>
      <c r="GH40" s="53"/>
      <c r="GI40" s="53"/>
      <c r="GJ40" s="53"/>
      <c r="GK40" s="53"/>
      <c r="GL40" s="53"/>
      <c r="GM40" s="53"/>
      <c r="GN40" s="53"/>
      <c r="GO40" s="53"/>
      <c r="GP40" s="53"/>
      <c r="GQ40" s="53"/>
      <c r="GR40" s="53"/>
      <c r="GS40" s="53"/>
      <c r="GT40" s="53"/>
      <c r="GU40" s="53"/>
      <c r="GV40" s="53"/>
      <c r="GW40" s="53"/>
      <c r="GX40" s="53"/>
      <c r="GY40" s="53"/>
      <c r="GZ40" s="53"/>
      <c r="HA40" s="53"/>
      <c r="HB40" s="53"/>
      <c r="HC40" s="53"/>
      <c r="HD40" s="53"/>
      <c r="HE40" s="53"/>
      <c r="HF40" s="53"/>
      <c r="HG40" s="53"/>
      <c r="HH40" s="53"/>
      <c r="HI40" s="53"/>
      <c r="HJ40" s="53"/>
      <c r="HK40" s="53"/>
      <c r="HL40" s="53"/>
      <c r="HM40" s="53"/>
      <c r="HN40" s="53"/>
      <c r="HO40" s="53"/>
      <c r="HP40" s="53"/>
      <c r="HQ40" s="53"/>
      <c r="HR40" s="53"/>
      <c r="HS40" s="53"/>
      <c r="HT40" s="53"/>
      <c r="HU40" s="53"/>
      <c r="HV40" s="53"/>
      <c r="HW40" s="53"/>
      <c r="HX40" s="53"/>
      <c r="HY40" s="53"/>
      <c r="HZ40" s="53"/>
      <c r="IA40" s="53"/>
      <c r="IB40" s="53"/>
      <c r="IC40" s="53"/>
      <c r="ID40" s="53"/>
    </row>
    <row r="41" spans="1:238" s="41" customFormat="1" ht="25.15" customHeight="1" thickBot="1" x14ac:dyDescent="0.3">
      <c r="A41" s="42">
        <f t="shared" si="9"/>
        <v>31</v>
      </c>
      <c r="B41" s="44" t="s">
        <v>118</v>
      </c>
      <c r="C41" s="44">
        <v>32</v>
      </c>
      <c r="D41" s="45" t="s">
        <v>121</v>
      </c>
      <c r="E41" s="44">
        <f>C40</f>
        <v>31</v>
      </c>
      <c r="F41" s="46">
        <v>1</v>
      </c>
      <c r="G41" s="47" t="s">
        <v>122</v>
      </c>
      <c r="H41" s="46">
        <v>0</v>
      </c>
      <c r="I41" s="48">
        <f>J40</f>
        <v>44440</v>
      </c>
      <c r="J41" s="48">
        <f>I41+H41</f>
        <v>44440</v>
      </c>
      <c r="K41" s="47" t="s">
        <v>31</v>
      </c>
      <c r="L41" s="49"/>
      <c r="M41" s="50">
        <v>0</v>
      </c>
      <c r="N41" s="39"/>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c r="GA41" s="53"/>
      <c r="GB41" s="53"/>
      <c r="GC41" s="53"/>
      <c r="GD41" s="53"/>
      <c r="GE41" s="53"/>
      <c r="GF41" s="53"/>
      <c r="GG41" s="53"/>
      <c r="GH41" s="53"/>
      <c r="GI41" s="53"/>
      <c r="GJ41" s="53"/>
      <c r="GK41" s="53"/>
      <c r="GL41" s="53"/>
      <c r="GM41" s="53"/>
      <c r="GN41" s="53"/>
      <c r="GO41" s="53"/>
      <c r="GP41" s="53"/>
      <c r="GQ41" s="53"/>
      <c r="GR41" s="53"/>
      <c r="GS41" s="53"/>
      <c r="GT41" s="53"/>
      <c r="GU41" s="53"/>
      <c r="GV41" s="53"/>
      <c r="GW41" s="53"/>
      <c r="GX41" s="53"/>
      <c r="GY41" s="53"/>
      <c r="GZ41" s="53"/>
      <c r="HA41" s="53"/>
      <c r="HB41" s="53"/>
      <c r="HC41" s="53"/>
      <c r="HD41" s="53"/>
      <c r="HE41" s="53"/>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row>
    <row r="42" spans="1:238" s="41" customFormat="1" ht="25.15" customHeight="1" thickBot="1" x14ac:dyDescent="0.3">
      <c r="A42" s="42">
        <f>A40+1</f>
        <v>31</v>
      </c>
      <c r="B42" s="44" t="s">
        <v>123</v>
      </c>
      <c r="C42" s="44">
        <v>32</v>
      </c>
      <c r="D42" s="45" t="s">
        <v>124</v>
      </c>
      <c r="E42" s="44">
        <f>C40</f>
        <v>31</v>
      </c>
      <c r="F42" s="46">
        <v>1</v>
      </c>
      <c r="G42" s="47" t="s">
        <v>125</v>
      </c>
      <c r="H42" s="46">
        <v>700</v>
      </c>
      <c r="I42" s="48">
        <f>J40+1</f>
        <v>44441</v>
      </c>
      <c r="J42" s="48">
        <f t="shared" ref="J42:J50" si="13">I42+H42-1</f>
        <v>45140</v>
      </c>
      <c r="K42" s="47" t="s">
        <v>31</v>
      </c>
      <c r="L42" s="49"/>
      <c r="M42" s="50">
        <v>0</v>
      </c>
      <c r="N42" s="39"/>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row>
    <row r="43" spans="1:238" s="41" customFormat="1" ht="25.15" customHeight="1" thickBot="1" x14ac:dyDescent="0.3">
      <c r="A43" s="42">
        <f t="shared" si="9"/>
        <v>32</v>
      </c>
      <c r="B43" s="44" t="s">
        <v>126</v>
      </c>
      <c r="C43" s="44">
        <v>33</v>
      </c>
      <c r="D43" s="45" t="s">
        <v>127</v>
      </c>
      <c r="E43" s="44">
        <v>32</v>
      </c>
      <c r="F43" s="46">
        <v>1</v>
      </c>
      <c r="G43" s="47" t="s">
        <v>128</v>
      </c>
      <c r="H43" s="46">
        <v>700</v>
      </c>
      <c r="I43" s="48">
        <f>I42+7</f>
        <v>44448</v>
      </c>
      <c r="J43" s="48">
        <f t="shared" si="13"/>
        <v>45147</v>
      </c>
      <c r="K43" s="47" t="s">
        <v>31</v>
      </c>
      <c r="L43" s="49"/>
      <c r="M43" s="50">
        <v>0</v>
      </c>
      <c r="N43" s="39"/>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row>
    <row r="44" spans="1:238" s="41" customFormat="1" ht="25.15" customHeight="1" thickBot="1" x14ac:dyDescent="0.3">
      <c r="A44" s="42">
        <f t="shared" si="9"/>
        <v>33</v>
      </c>
      <c r="B44" s="44" t="s">
        <v>129</v>
      </c>
      <c r="C44" s="44">
        <v>34</v>
      </c>
      <c r="D44" s="45" t="s">
        <v>130</v>
      </c>
      <c r="E44" s="44">
        <v>33</v>
      </c>
      <c r="F44" s="46">
        <v>1</v>
      </c>
      <c r="G44" s="47" t="s">
        <v>131</v>
      </c>
      <c r="H44" s="46">
        <v>15</v>
      </c>
      <c r="I44" s="48">
        <f>I43+1</f>
        <v>44449</v>
      </c>
      <c r="J44" s="48">
        <f t="shared" si="13"/>
        <v>44463</v>
      </c>
      <c r="K44" s="47" t="s">
        <v>68</v>
      </c>
      <c r="L44" s="49">
        <f>H44*$J$5</f>
        <v>120</v>
      </c>
      <c r="M44" s="50">
        <v>0</v>
      </c>
      <c r="N44" s="39"/>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c r="FT44" s="53"/>
      <c r="FU44" s="53"/>
      <c r="FV44" s="53"/>
      <c r="FW44" s="53"/>
      <c r="FX44" s="53"/>
      <c r="FY44" s="53"/>
      <c r="FZ44" s="53"/>
      <c r="GA44" s="53"/>
      <c r="GB44" s="53"/>
      <c r="GC44" s="53"/>
      <c r="GD44" s="53"/>
      <c r="GE44" s="53"/>
      <c r="GF44" s="53"/>
      <c r="GG44" s="53"/>
      <c r="GH44" s="53"/>
      <c r="GI44" s="53"/>
      <c r="GJ44" s="53"/>
      <c r="GK44" s="53"/>
      <c r="GL44" s="53"/>
      <c r="GM44" s="53"/>
      <c r="GN44" s="53"/>
      <c r="GO44" s="53"/>
      <c r="GP44" s="53"/>
      <c r="GQ44" s="53"/>
      <c r="GR44" s="53"/>
      <c r="GS44" s="53"/>
      <c r="GT44" s="53"/>
      <c r="GU44" s="53"/>
      <c r="GV44" s="53"/>
      <c r="GW44" s="53"/>
      <c r="GX44" s="53"/>
      <c r="GY44" s="53"/>
      <c r="GZ44" s="53"/>
      <c r="HA44" s="53"/>
      <c r="HB44" s="53"/>
      <c r="HC44" s="53"/>
      <c r="HD44" s="53"/>
      <c r="HE44" s="53"/>
      <c r="HF44" s="53"/>
      <c r="HG44" s="53"/>
      <c r="HH44" s="53"/>
      <c r="HI44" s="53"/>
      <c r="HJ44" s="53"/>
      <c r="HK44" s="53"/>
      <c r="HL44" s="53"/>
      <c r="HM44" s="53"/>
      <c r="HN44" s="53"/>
      <c r="HO44" s="53"/>
      <c r="HP44" s="53"/>
      <c r="HQ44" s="53"/>
      <c r="HR44" s="53"/>
      <c r="HS44" s="53"/>
      <c r="HT44" s="53"/>
      <c r="HU44" s="53"/>
      <c r="HV44" s="53"/>
      <c r="HW44" s="53"/>
      <c r="HX44" s="53"/>
      <c r="HY44" s="53"/>
      <c r="HZ44" s="53"/>
      <c r="IA44" s="53"/>
      <c r="IB44" s="53"/>
      <c r="IC44" s="53"/>
      <c r="ID44" s="53"/>
    </row>
    <row r="45" spans="1:238" s="41" customFormat="1" ht="25.15" customHeight="1" thickBot="1" x14ac:dyDescent="0.3">
      <c r="A45" s="42">
        <f t="shared" si="9"/>
        <v>34</v>
      </c>
      <c r="B45" s="44" t="s">
        <v>132</v>
      </c>
      <c r="C45" s="44">
        <v>35</v>
      </c>
      <c r="D45" s="45" t="s">
        <v>133</v>
      </c>
      <c r="E45" s="44">
        <f t="shared" ref="E45:E52" si="14">C44</f>
        <v>34</v>
      </c>
      <c r="F45" s="46">
        <v>1</v>
      </c>
      <c r="G45" s="47" t="s">
        <v>134</v>
      </c>
      <c r="H45" s="46">
        <v>10</v>
      </c>
      <c r="I45" s="48">
        <f>I44+7</f>
        <v>44456</v>
      </c>
      <c r="J45" s="48">
        <f t="shared" si="13"/>
        <v>44465</v>
      </c>
      <c r="K45" s="47" t="s">
        <v>31</v>
      </c>
      <c r="L45" s="49"/>
      <c r="M45" s="50">
        <v>0</v>
      </c>
      <c r="N45" s="39"/>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row>
    <row r="46" spans="1:238" s="41" customFormat="1" ht="25.15" customHeight="1" thickBot="1" x14ac:dyDescent="0.3">
      <c r="A46" s="42">
        <f t="shared" si="9"/>
        <v>35</v>
      </c>
      <c r="B46" s="44" t="s">
        <v>135</v>
      </c>
      <c r="C46" s="44">
        <v>36</v>
      </c>
      <c r="D46" s="45" t="s">
        <v>136</v>
      </c>
      <c r="E46" s="44">
        <f t="shared" si="14"/>
        <v>35</v>
      </c>
      <c r="F46" s="46">
        <v>1</v>
      </c>
      <c r="G46" s="47" t="s">
        <v>137</v>
      </c>
      <c r="H46" s="46">
        <v>15</v>
      </c>
      <c r="I46" s="48">
        <f>I45+7</f>
        <v>44463</v>
      </c>
      <c r="J46" s="48">
        <f t="shared" si="13"/>
        <v>44477</v>
      </c>
      <c r="K46" s="47" t="s">
        <v>31</v>
      </c>
      <c r="L46" s="49"/>
      <c r="M46" s="50">
        <v>0</v>
      </c>
      <c r="N46" s="39"/>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row>
    <row r="47" spans="1:238" s="41" customFormat="1" ht="25.15" customHeight="1" thickBot="1" x14ac:dyDescent="0.3">
      <c r="A47" s="42">
        <f t="shared" si="9"/>
        <v>36</v>
      </c>
      <c r="B47" s="44" t="s">
        <v>138</v>
      </c>
      <c r="C47" s="44">
        <v>37</v>
      </c>
      <c r="D47" s="45" t="s">
        <v>139</v>
      </c>
      <c r="E47" s="44">
        <f t="shared" si="14"/>
        <v>36</v>
      </c>
      <c r="F47" s="46">
        <v>1</v>
      </c>
      <c r="G47" s="47" t="s">
        <v>140</v>
      </c>
      <c r="H47" s="46">
        <v>10</v>
      </c>
      <c r="I47" s="48">
        <f>I46+7</f>
        <v>44470</v>
      </c>
      <c r="J47" s="48">
        <f t="shared" si="13"/>
        <v>44479</v>
      </c>
      <c r="K47" s="47" t="s">
        <v>31</v>
      </c>
      <c r="L47" s="49"/>
      <c r="M47" s="50">
        <v>0</v>
      </c>
      <c r="N47" s="39"/>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row>
    <row r="48" spans="1:238" s="41" customFormat="1" ht="25.15" customHeight="1" thickBot="1" x14ac:dyDescent="0.3">
      <c r="A48" s="42">
        <f t="shared" si="9"/>
        <v>37</v>
      </c>
      <c r="B48" s="44" t="s">
        <v>141</v>
      </c>
      <c r="C48" s="44">
        <v>38</v>
      </c>
      <c r="D48" s="45" t="s">
        <v>142</v>
      </c>
      <c r="E48" s="44">
        <f t="shared" si="14"/>
        <v>37</v>
      </c>
      <c r="F48" s="46">
        <v>1</v>
      </c>
      <c r="G48" s="47" t="s">
        <v>143</v>
      </c>
      <c r="H48" s="46">
        <v>700</v>
      </c>
      <c r="I48" s="48">
        <f>I43+15</f>
        <v>44463</v>
      </c>
      <c r="J48" s="48">
        <f t="shared" si="13"/>
        <v>45162</v>
      </c>
      <c r="K48" s="47" t="s">
        <v>31</v>
      </c>
      <c r="L48" s="49"/>
      <c r="M48" s="50">
        <v>0</v>
      </c>
      <c r="N48" s="39"/>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53"/>
      <c r="DZ48" s="53"/>
      <c r="EA48" s="53"/>
      <c r="EB48" s="53"/>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53"/>
      <c r="FI48" s="53"/>
      <c r="FJ48" s="53"/>
      <c r="FK48" s="53"/>
      <c r="FL48" s="53"/>
      <c r="FM48" s="53"/>
      <c r="FN48" s="53"/>
      <c r="FO48" s="53"/>
      <c r="FP48" s="53"/>
      <c r="FQ48" s="53"/>
      <c r="FR48" s="53"/>
      <c r="FS48" s="53"/>
      <c r="FT48" s="53"/>
      <c r="FU48" s="53"/>
      <c r="FV48" s="53"/>
      <c r="FW48" s="53"/>
      <c r="FX48" s="53"/>
      <c r="FY48" s="53"/>
      <c r="FZ48" s="53"/>
      <c r="GA48" s="53"/>
      <c r="GB48" s="53"/>
      <c r="GC48" s="53"/>
      <c r="GD48" s="53"/>
      <c r="GE48" s="53"/>
      <c r="GF48" s="53"/>
      <c r="GG48" s="53"/>
      <c r="GH48" s="53"/>
      <c r="GI48" s="53"/>
      <c r="GJ48" s="53"/>
      <c r="GK48" s="53"/>
      <c r="GL48" s="53"/>
      <c r="GM48" s="53"/>
      <c r="GN48" s="53"/>
      <c r="GO48" s="53"/>
      <c r="GP48" s="53"/>
      <c r="GQ48" s="53"/>
      <c r="GR48" s="53"/>
      <c r="GS48" s="53"/>
      <c r="GT48" s="53"/>
      <c r="GU48" s="53"/>
      <c r="GV48" s="53"/>
      <c r="GW48" s="53"/>
      <c r="GX48" s="53"/>
      <c r="GY48" s="53"/>
      <c r="GZ48" s="53"/>
      <c r="HA48" s="53"/>
      <c r="HB48" s="53"/>
      <c r="HC48" s="53"/>
      <c r="HD48" s="53"/>
      <c r="HE48" s="53"/>
      <c r="HF48" s="53"/>
      <c r="HG48" s="53"/>
      <c r="HH48" s="53"/>
      <c r="HI48" s="53"/>
      <c r="HJ48" s="53"/>
      <c r="HK48" s="53"/>
      <c r="HL48" s="53"/>
      <c r="HM48" s="53"/>
      <c r="HN48" s="53"/>
      <c r="HO48" s="53"/>
      <c r="HP48" s="53"/>
      <c r="HQ48" s="53"/>
      <c r="HR48" s="53"/>
      <c r="HS48" s="53"/>
      <c r="HT48" s="53"/>
      <c r="HU48" s="53"/>
      <c r="HV48" s="53"/>
      <c r="HW48" s="53"/>
      <c r="HX48" s="53"/>
      <c r="HY48" s="53"/>
      <c r="HZ48" s="53"/>
      <c r="IA48" s="53"/>
      <c r="IB48" s="53"/>
      <c r="IC48" s="53"/>
      <c r="ID48" s="53"/>
    </row>
    <row r="49" spans="1:238" s="41" customFormat="1" ht="25.15" customHeight="1" thickBot="1" x14ac:dyDescent="0.3">
      <c r="A49" s="42">
        <f t="shared" si="9"/>
        <v>38</v>
      </c>
      <c r="B49" s="44" t="s">
        <v>144</v>
      </c>
      <c r="C49" s="44">
        <v>39</v>
      </c>
      <c r="D49" s="45" t="s">
        <v>145</v>
      </c>
      <c r="E49" s="44">
        <f t="shared" si="14"/>
        <v>38</v>
      </c>
      <c r="F49" s="46">
        <v>1</v>
      </c>
      <c r="G49" s="47" t="s">
        <v>146</v>
      </c>
      <c r="H49" s="46">
        <v>700</v>
      </c>
      <c r="I49" s="48">
        <f>I48+15</f>
        <v>44478</v>
      </c>
      <c r="J49" s="48">
        <f t="shared" si="13"/>
        <v>45177</v>
      </c>
      <c r="K49" s="47" t="s">
        <v>31</v>
      </c>
      <c r="L49" s="49"/>
      <c r="M49" s="50">
        <v>0</v>
      </c>
      <c r="N49" s="39"/>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53"/>
      <c r="DB49" s="53"/>
      <c r="DC49" s="53"/>
      <c r="DD49" s="53"/>
      <c r="DE49" s="53"/>
      <c r="DF49" s="53"/>
      <c r="DG49" s="53"/>
      <c r="DH49" s="53"/>
      <c r="DI49" s="53"/>
      <c r="DJ49" s="53"/>
      <c r="DK49" s="53"/>
      <c r="DL49" s="53"/>
      <c r="DM49" s="53"/>
      <c r="DN49" s="53"/>
      <c r="DO49" s="53"/>
      <c r="DP49" s="53"/>
      <c r="DQ49" s="53"/>
      <c r="DR49" s="53"/>
      <c r="DS49" s="53"/>
      <c r="DT49" s="53"/>
      <c r="DU49" s="53"/>
      <c r="DV49" s="53"/>
      <c r="DW49" s="53"/>
      <c r="DX49" s="53"/>
      <c r="DY49" s="53"/>
      <c r="DZ49" s="53"/>
      <c r="EA49" s="53"/>
      <c r="EB49" s="53"/>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3"/>
      <c r="FF49" s="53"/>
      <c r="FG49" s="53"/>
      <c r="FH49" s="53"/>
      <c r="FI49" s="53"/>
      <c r="FJ49" s="53"/>
      <c r="FK49" s="53"/>
      <c r="FL49" s="53"/>
      <c r="FM49" s="53"/>
      <c r="FN49" s="53"/>
      <c r="FO49" s="53"/>
      <c r="FP49" s="53"/>
      <c r="FQ49" s="53"/>
      <c r="FR49" s="53"/>
      <c r="FS49" s="53"/>
      <c r="FT49" s="53"/>
      <c r="FU49" s="53"/>
      <c r="FV49" s="53"/>
      <c r="FW49" s="53"/>
      <c r="FX49" s="53"/>
      <c r="FY49" s="53"/>
      <c r="FZ49" s="53"/>
      <c r="GA49" s="53"/>
      <c r="GB49" s="53"/>
      <c r="GC49" s="53"/>
      <c r="GD49" s="53"/>
      <c r="GE49" s="53"/>
      <c r="GF49" s="53"/>
      <c r="GG49" s="53"/>
      <c r="GH49" s="53"/>
      <c r="GI49" s="53"/>
      <c r="GJ49" s="53"/>
      <c r="GK49" s="53"/>
      <c r="GL49" s="53"/>
      <c r="GM49" s="53"/>
      <c r="GN49" s="53"/>
      <c r="GO49" s="53"/>
      <c r="GP49" s="53"/>
      <c r="GQ49" s="53"/>
      <c r="GR49" s="53"/>
      <c r="GS49" s="53"/>
      <c r="GT49" s="53"/>
      <c r="GU49" s="53"/>
      <c r="GV49" s="53"/>
      <c r="GW49" s="53"/>
      <c r="GX49" s="53"/>
      <c r="GY49" s="53"/>
      <c r="GZ49" s="53"/>
      <c r="HA49" s="53"/>
      <c r="HB49" s="53"/>
      <c r="HC49" s="53"/>
      <c r="HD49" s="53"/>
      <c r="HE49" s="53"/>
      <c r="HF49" s="53"/>
      <c r="HG49" s="53"/>
      <c r="HH49" s="53"/>
      <c r="HI49" s="53"/>
      <c r="HJ49" s="53"/>
      <c r="HK49" s="53"/>
      <c r="HL49" s="53"/>
      <c r="HM49" s="53"/>
      <c r="HN49" s="53"/>
      <c r="HO49" s="53"/>
      <c r="HP49" s="53"/>
      <c r="HQ49" s="53"/>
      <c r="HR49" s="53"/>
      <c r="HS49" s="53"/>
      <c r="HT49" s="53"/>
      <c r="HU49" s="53"/>
      <c r="HV49" s="53"/>
      <c r="HW49" s="53"/>
      <c r="HX49" s="53"/>
      <c r="HY49" s="53"/>
      <c r="HZ49" s="53"/>
      <c r="IA49" s="53"/>
      <c r="IB49" s="53"/>
      <c r="IC49" s="53"/>
      <c r="ID49" s="53"/>
    </row>
    <row r="50" spans="1:238" s="41" customFormat="1" ht="25.15" customHeight="1" thickBot="1" x14ac:dyDescent="0.3">
      <c r="A50" s="42">
        <f t="shared" si="9"/>
        <v>39</v>
      </c>
      <c r="B50" s="45" t="s">
        <v>147</v>
      </c>
      <c r="C50" s="44">
        <v>40</v>
      </c>
      <c r="D50" s="45" t="s">
        <v>148</v>
      </c>
      <c r="E50" s="44">
        <f t="shared" si="14"/>
        <v>39</v>
      </c>
      <c r="F50" s="46">
        <v>1</v>
      </c>
      <c r="G50" s="47" t="s">
        <v>149</v>
      </c>
      <c r="H50" s="46">
        <v>730</v>
      </c>
      <c r="I50" s="48">
        <f>I49+15</f>
        <v>44493</v>
      </c>
      <c r="J50" s="48">
        <f t="shared" si="13"/>
        <v>45222</v>
      </c>
      <c r="K50" s="47" t="s">
        <v>31</v>
      </c>
      <c r="L50" s="49"/>
      <c r="M50" s="50">
        <v>0</v>
      </c>
      <c r="N50" s="39"/>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53"/>
      <c r="DB50" s="53"/>
      <c r="DC50" s="53"/>
      <c r="DD50" s="53"/>
      <c r="DE50" s="53"/>
      <c r="DF50" s="53"/>
      <c r="DG50" s="53"/>
      <c r="DH50" s="53"/>
      <c r="DI50" s="53"/>
      <c r="DJ50" s="53"/>
      <c r="DK50" s="53"/>
      <c r="DL50" s="53"/>
      <c r="DM50" s="53"/>
      <c r="DN50" s="53"/>
      <c r="DO50" s="53"/>
      <c r="DP50" s="53"/>
      <c r="DQ50" s="53"/>
      <c r="DR50" s="53"/>
      <c r="DS50" s="53"/>
      <c r="DT50" s="53"/>
      <c r="DU50" s="53"/>
      <c r="DV50" s="53"/>
      <c r="DW50" s="53"/>
      <c r="DX50" s="53"/>
      <c r="DY50" s="53"/>
      <c r="DZ50" s="53"/>
      <c r="EA50" s="53"/>
      <c r="EB50" s="53"/>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3"/>
      <c r="FF50" s="53"/>
      <c r="FG50" s="53"/>
      <c r="FH50" s="53"/>
      <c r="FI50" s="53"/>
      <c r="FJ50" s="53"/>
      <c r="FK50" s="53"/>
      <c r="FL50" s="53"/>
      <c r="FM50" s="53"/>
      <c r="FN50" s="53"/>
      <c r="FO50" s="53"/>
      <c r="FP50" s="53"/>
      <c r="FQ50" s="53"/>
      <c r="FR50" s="53"/>
      <c r="FS50" s="53"/>
      <c r="FT50" s="53"/>
      <c r="FU50" s="53"/>
      <c r="FV50" s="53"/>
      <c r="FW50" s="53"/>
      <c r="FX50" s="53"/>
      <c r="FY50" s="53"/>
      <c r="FZ50" s="53"/>
      <c r="GA50" s="53"/>
      <c r="GB50" s="53"/>
      <c r="GC50" s="53"/>
      <c r="GD50" s="53"/>
      <c r="GE50" s="53"/>
      <c r="GF50" s="53"/>
      <c r="GG50" s="53"/>
      <c r="GH50" s="53"/>
      <c r="GI50" s="53"/>
      <c r="GJ50" s="53"/>
      <c r="GK50" s="53"/>
      <c r="GL50" s="53"/>
      <c r="GM50" s="53"/>
      <c r="GN50" s="53"/>
      <c r="GO50" s="53"/>
      <c r="GP50" s="53"/>
      <c r="GQ50" s="53"/>
      <c r="GR50" s="53"/>
      <c r="GS50" s="53"/>
      <c r="GT50" s="53"/>
      <c r="GU50" s="53"/>
      <c r="GV50" s="53"/>
      <c r="GW50" s="53"/>
      <c r="GX50" s="53"/>
      <c r="GY50" s="53"/>
      <c r="GZ50" s="53"/>
      <c r="HA50" s="53"/>
      <c r="HB50" s="53"/>
      <c r="HC50" s="53"/>
      <c r="HD50" s="53"/>
      <c r="HE50" s="53"/>
      <c r="HF50" s="53"/>
      <c r="HG50" s="53"/>
      <c r="HH50" s="53"/>
      <c r="HI50" s="53"/>
      <c r="HJ50" s="53"/>
      <c r="HK50" s="53"/>
      <c r="HL50" s="53"/>
      <c r="HM50" s="53"/>
      <c r="HN50" s="53"/>
      <c r="HO50" s="53"/>
      <c r="HP50" s="53"/>
      <c r="HQ50" s="53"/>
      <c r="HR50" s="53"/>
      <c r="HS50" s="53"/>
      <c r="HT50" s="53"/>
      <c r="HU50" s="53"/>
      <c r="HV50" s="53"/>
      <c r="HW50" s="53"/>
      <c r="HX50" s="53"/>
      <c r="HY50" s="53"/>
      <c r="HZ50" s="53"/>
      <c r="IA50" s="53"/>
      <c r="IB50" s="53"/>
      <c r="IC50" s="53"/>
      <c r="ID50" s="53"/>
    </row>
    <row r="51" spans="1:238" s="41" customFormat="1" ht="25.15" customHeight="1" thickBot="1" x14ac:dyDescent="0.3">
      <c r="A51" s="42">
        <f t="shared" si="9"/>
        <v>40</v>
      </c>
      <c r="B51" s="44" t="s">
        <v>118</v>
      </c>
      <c r="C51" s="44">
        <v>32</v>
      </c>
      <c r="D51" s="45" t="s">
        <v>150</v>
      </c>
      <c r="E51" s="44">
        <f t="shared" si="14"/>
        <v>40</v>
      </c>
      <c r="F51" s="46">
        <v>1</v>
      </c>
      <c r="G51" s="47" t="s">
        <v>151</v>
      </c>
      <c r="H51" s="46">
        <v>0</v>
      </c>
      <c r="I51" s="48">
        <f>J50</f>
        <v>45222</v>
      </c>
      <c r="J51" s="48">
        <f>I51+H51</f>
        <v>45222</v>
      </c>
      <c r="K51" s="47" t="s">
        <v>31</v>
      </c>
      <c r="L51" s="49"/>
      <c r="M51" s="50">
        <v>0</v>
      </c>
      <c r="N51" s="39"/>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53"/>
      <c r="GB51" s="53"/>
      <c r="GC51" s="53"/>
      <c r="GD51" s="53"/>
      <c r="GE51" s="53"/>
      <c r="GF51" s="53"/>
      <c r="GG51" s="53"/>
      <c r="GH51" s="53"/>
      <c r="GI51" s="53"/>
      <c r="GJ51" s="53"/>
      <c r="GK51" s="53"/>
      <c r="GL51" s="53"/>
      <c r="GM51" s="53"/>
      <c r="GN51" s="53"/>
      <c r="GO51" s="53"/>
      <c r="GP51" s="53"/>
      <c r="GQ51" s="53"/>
      <c r="GR51" s="53"/>
      <c r="GS51" s="53"/>
      <c r="GT51" s="53"/>
      <c r="GU51" s="53"/>
      <c r="GV51" s="53"/>
      <c r="GW51" s="53"/>
      <c r="GX51" s="53"/>
      <c r="GY51" s="53"/>
      <c r="GZ51" s="53"/>
      <c r="HA51" s="53"/>
      <c r="HB51" s="53"/>
      <c r="HC51" s="53"/>
      <c r="HD51" s="53"/>
      <c r="HE51" s="53"/>
      <c r="HF51" s="53"/>
      <c r="HG51" s="53"/>
      <c r="HH51" s="53"/>
      <c r="HI51" s="53"/>
      <c r="HJ51" s="53"/>
      <c r="HK51" s="53"/>
      <c r="HL51" s="53"/>
      <c r="HM51" s="53"/>
      <c r="HN51" s="53"/>
      <c r="HO51" s="53"/>
      <c r="HP51" s="53"/>
      <c r="HQ51" s="53"/>
      <c r="HR51" s="53"/>
      <c r="HS51" s="53"/>
      <c r="HT51" s="53"/>
      <c r="HU51" s="53"/>
      <c r="HV51" s="53"/>
      <c r="HW51" s="53"/>
      <c r="HX51" s="53"/>
      <c r="HY51" s="53"/>
      <c r="HZ51" s="53"/>
      <c r="IA51" s="53"/>
      <c r="IB51" s="53"/>
      <c r="IC51" s="53"/>
      <c r="ID51" s="53"/>
    </row>
    <row r="52" spans="1:238" s="41" customFormat="1" ht="25.15" customHeight="1" thickBot="1" x14ac:dyDescent="0.3">
      <c r="A52" s="42"/>
      <c r="B52" s="44"/>
      <c r="C52" s="44"/>
      <c r="D52" s="45" t="s">
        <v>152</v>
      </c>
      <c r="E52" s="44">
        <f t="shared" si="14"/>
        <v>32</v>
      </c>
      <c r="F52" s="48"/>
      <c r="G52" s="47" t="s">
        <v>153</v>
      </c>
      <c r="H52" s="46">
        <v>0</v>
      </c>
      <c r="I52" s="48">
        <f>J50</f>
        <v>45222</v>
      </c>
      <c r="J52" s="48">
        <f>I52</f>
        <v>45222</v>
      </c>
      <c r="K52" s="48"/>
      <c r="L52" s="49"/>
      <c r="M52" s="50"/>
      <c r="N52" s="39"/>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c r="DD52" s="53"/>
      <c r="DE52" s="53"/>
      <c r="DF52" s="53"/>
      <c r="DG52" s="53"/>
      <c r="DH52" s="53"/>
      <c r="DI52" s="53"/>
      <c r="DJ52" s="53"/>
      <c r="DK52" s="53"/>
      <c r="DL52" s="53"/>
      <c r="DM52" s="53"/>
      <c r="DN52" s="53"/>
      <c r="DO52" s="53"/>
      <c r="DP52" s="53"/>
      <c r="DQ52" s="53"/>
      <c r="DR52" s="53"/>
      <c r="DS52" s="53"/>
      <c r="DT52" s="53"/>
      <c r="DU52" s="53"/>
      <c r="DV52" s="53"/>
      <c r="DW52" s="53"/>
      <c r="DX52" s="53"/>
      <c r="DY52" s="53"/>
      <c r="DZ52" s="53"/>
      <c r="EA52" s="53"/>
      <c r="EB52" s="53"/>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3"/>
      <c r="FF52" s="53"/>
      <c r="FG52" s="53"/>
      <c r="FH52" s="53"/>
      <c r="FI52" s="53"/>
      <c r="FJ52" s="53"/>
      <c r="FK52" s="53"/>
      <c r="FL52" s="53"/>
      <c r="FM52" s="53"/>
      <c r="FN52" s="53"/>
      <c r="FO52" s="53"/>
      <c r="FP52" s="53"/>
      <c r="FQ52" s="53"/>
      <c r="FR52" s="53"/>
      <c r="FS52" s="53"/>
      <c r="FT52" s="53"/>
      <c r="FU52" s="53"/>
      <c r="FV52" s="53"/>
      <c r="FW52" s="53"/>
      <c r="FX52" s="53"/>
      <c r="FY52" s="53"/>
      <c r="FZ52" s="53"/>
      <c r="GA52" s="53"/>
      <c r="GB52" s="53"/>
      <c r="GC52" s="53"/>
      <c r="GD52" s="53"/>
      <c r="GE52" s="53"/>
      <c r="GF52" s="53"/>
      <c r="GG52" s="53"/>
      <c r="GH52" s="53"/>
      <c r="GI52" s="53"/>
      <c r="GJ52" s="53"/>
      <c r="GK52" s="53"/>
      <c r="GL52" s="53"/>
      <c r="GM52" s="53"/>
      <c r="GN52" s="53"/>
      <c r="GO52" s="53"/>
      <c r="GP52" s="53"/>
      <c r="GQ52" s="53"/>
      <c r="GR52" s="53"/>
      <c r="GS52" s="53"/>
      <c r="GT52" s="53"/>
      <c r="GU52" s="53"/>
      <c r="GV52" s="53"/>
      <c r="GW52" s="53"/>
      <c r="GX52" s="53"/>
      <c r="GY52" s="53"/>
      <c r="GZ52" s="53"/>
      <c r="HA52" s="53"/>
      <c r="HB52" s="53"/>
      <c r="HC52" s="53"/>
      <c r="HD52" s="53"/>
      <c r="HE52" s="53"/>
      <c r="HF52" s="53"/>
      <c r="HG52" s="53"/>
      <c r="HH52" s="53"/>
      <c r="HI52" s="53"/>
      <c r="HJ52" s="53"/>
      <c r="HK52" s="53"/>
      <c r="HL52" s="53"/>
      <c r="HM52" s="53"/>
      <c r="HN52" s="53"/>
      <c r="HO52" s="53"/>
      <c r="HP52" s="53"/>
      <c r="HQ52" s="53"/>
      <c r="HR52" s="53"/>
      <c r="HS52" s="53"/>
      <c r="HT52" s="53"/>
      <c r="HU52" s="53"/>
      <c r="HV52" s="53"/>
      <c r="HW52" s="53"/>
      <c r="HX52" s="53"/>
      <c r="HY52" s="53"/>
      <c r="HZ52" s="53"/>
      <c r="IA52" s="53"/>
      <c r="IB52" s="53"/>
      <c r="IC52" s="53"/>
      <c r="ID52" s="53"/>
    </row>
    <row r="53" spans="1:238" s="41" customFormat="1" ht="25.15" customHeight="1" thickBot="1" x14ac:dyDescent="0.3">
      <c r="A53" s="7" t="s">
        <v>154</v>
      </c>
      <c r="B53" s="7"/>
      <c r="C53" s="7"/>
      <c r="D53" s="57"/>
      <c r="E53" s="57"/>
      <c r="F53" s="58"/>
      <c r="G53" s="58"/>
      <c r="H53" s="59"/>
      <c r="I53" s="58"/>
      <c r="J53" s="58"/>
      <c r="K53" s="58"/>
      <c r="L53" s="58"/>
      <c r="M53" s="59"/>
      <c r="N53" s="39"/>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3"/>
      <c r="FF53" s="53"/>
      <c r="FG53" s="53"/>
      <c r="FH53" s="53"/>
      <c r="FI53" s="53"/>
      <c r="FJ53" s="53"/>
      <c r="FK53" s="53"/>
      <c r="FL53" s="53"/>
      <c r="FM53" s="53"/>
      <c r="FN53" s="53"/>
      <c r="FO53" s="53"/>
      <c r="FP53" s="53"/>
      <c r="FQ53" s="53"/>
      <c r="FR53" s="53"/>
      <c r="FS53" s="53"/>
      <c r="FT53" s="53"/>
      <c r="FU53" s="53"/>
      <c r="FV53" s="53"/>
      <c r="FW53" s="53"/>
      <c r="FX53" s="53"/>
      <c r="FY53" s="53"/>
      <c r="FZ53" s="53"/>
      <c r="GA53" s="53"/>
      <c r="GB53" s="53"/>
      <c r="GC53" s="53"/>
      <c r="GD53" s="53"/>
      <c r="GE53" s="53"/>
      <c r="GF53" s="53"/>
      <c r="GG53" s="53"/>
      <c r="GH53" s="53"/>
      <c r="GI53" s="53"/>
      <c r="GJ53" s="53"/>
      <c r="GK53" s="53"/>
      <c r="GL53" s="53"/>
      <c r="GM53" s="53"/>
      <c r="GN53" s="53"/>
      <c r="GO53" s="53"/>
      <c r="GP53" s="53"/>
      <c r="GQ53" s="53"/>
      <c r="GR53" s="53"/>
      <c r="GS53" s="53"/>
      <c r="GT53" s="53"/>
      <c r="GU53" s="53"/>
      <c r="GV53" s="53"/>
      <c r="GW53" s="53"/>
      <c r="GX53" s="53"/>
      <c r="GY53" s="53"/>
      <c r="GZ53" s="53"/>
      <c r="HA53" s="53"/>
      <c r="HB53" s="53"/>
      <c r="HC53" s="53"/>
      <c r="HD53" s="53"/>
      <c r="HE53" s="53"/>
      <c r="HF53" s="53"/>
      <c r="HG53" s="53"/>
      <c r="HH53" s="53"/>
      <c r="HI53" s="53"/>
      <c r="HJ53" s="53"/>
      <c r="HK53" s="53"/>
      <c r="HL53" s="53"/>
      <c r="HM53" s="53"/>
      <c r="HN53" s="53"/>
      <c r="HO53" s="53"/>
      <c r="HP53" s="53"/>
      <c r="HQ53" s="53"/>
      <c r="HR53" s="53"/>
      <c r="HS53" s="53"/>
      <c r="HT53" s="53"/>
      <c r="HU53" s="53"/>
      <c r="HV53" s="53"/>
      <c r="HW53" s="53"/>
      <c r="HX53" s="53"/>
      <c r="HY53" s="53"/>
      <c r="HZ53" s="53"/>
      <c r="IA53" s="53"/>
      <c r="IB53" s="53"/>
      <c r="IC53" s="53"/>
      <c r="ID53" s="53"/>
    </row>
    <row r="54" spans="1:238" s="41" customFormat="1" ht="25.15" customHeight="1" thickBot="1" x14ac:dyDescent="0.3">
      <c r="A54" s="1" t="s">
        <v>155</v>
      </c>
      <c r="B54" s="1"/>
      <c r="C54" s="1"/>
      <c r="D54" s="60" t="s">
        <v>156</v>
      </c>
      <c r="E54" s="60"/>
      <c r="F54" s="61"/>
      <c r="G54" s="61"/>
      <c r="H54" s="62"/>
      <c r="I54" s="63"/>
      <c r="J54" s="61"/>
      <c r="K54" s="61"/>
      <c r="L54" s="61"/>
      <c r="M54" s="62"/>
      <c r="N54" s="64"/>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65"/>
      <c r="FK54" s="65"/>
      <c r="FL54" s="65"/>
      <c r="FM54" s="65"/>
      <c r="FN54" s="65"/>
      <c r="FO54" s="65"/>
      <c r="FP54" s="65"/>
      <c r="FQ54" s="65"/>
      <c r="FR54" s="65"/>
      <c r="FS54" s="65"/>
      <c r="FT54" s="65"/>
      <c r="FU54" s="65"/>
      <c r="FV54" s="65"/>
      <c r="FW54" s="65"/>
      <c r="FX54" s="65"/>
      <c r="FY54" s="65"/>
      <c r="FZ54" s="65"/>
      <c r="GA54" s="65"/>
      <c r="GB54" s="65"/>
      <c r="GC54" s="65"/>
      <c r="GD54" s="65"/>
      <c r="GE54" s="65"/>
      <c r="GF54" s="65"/>
      <c r="GG54" s="65"/>
      <c r="GH54" s="65"/>
      <c r="GI54" s="65"/>
      <c r="GJ54" s="65"/>
      <c r="GK54" s="65"/>
      <c r="GL54" s="65"/>
      <c r="GM54" s="65"/>
      <c r="GN54" s="65"/>
      <c r="GO54" s="65"/>
      <c r="GP54" s="65"/>
      <c r="GQ54" s="65"/>
      <c r="GR54" s="65"/>
      <c r="GS54" s="65"/>
      <c r="GT54" s="65"/>
      <c r="GU54" s="65"/>
      <c r="GV54" s="65"/>
      <c r="GW54" s="65"/>
      <c r="GX54" s="65"/>
      <c r="GY54" s="65"/>
      <c r="GZ54" s="65"/>
      <c r="HA54" s="65"/>
      <c r="HB54" s="65"/>
      <c r="HC54" s="65"/>
      <c r="HD54" s="65"/>
      <c r="HE54" s="65"/>
      <c r="HF54" s="65"/>
      <c r="HG54" s="65"/>
      <c r="HH54" s="65"/>
      <c r="HI54" s="65"/>
      <c r="HJ54" s="65"/>
      <c r="HK54" s="65"/>
      <c r="HL54" s="65"/>
      <c r="HM54" s="65"/>
      <c r="HN54" s="65"/>
      <c r="HO54" s="65"/>
      <c r="HP54" s="65"/>
      <c r="HQ54" s="65"/>
      <c r="HR54" s="65"/>
      <c r="HS54" s="65"/>
      <c r="HT54" s="65"/>
      <c r="HU54" s="65"/>
      <c r="HV54" s="65"/>
      <c r="HW54" s="65"/>
      <c r="HX54" s="65"/>
      <c r="HY54" s="65"/>
      <c r="HZ54" s="65"/>
      <c r="IA54" s="65"/>
      <c r="IB54" s="65"/>
      <c r="IC54" s="65"/>
      <c r="ID54" s="65"/>
    </row>
    <row r="55" spans="1:238" ht="25.15" customHeight="1" x14ac:dyDescent="0.25">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6"/>
      <c r="BS55" s="66"/>
      <c r="BT55" s="66"/>
      <c r="BU55" s="66"/>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c r="EO55" s="66"/>
      <c r="EP55" s="66"/>
      <c r="EQ55" s="66"/>
      <c r="ER55" s="66"/>
      <c r="ES55" s="66"/>
      <c r="ET55" s="66"/>
      <c r="EU55" s="66"/>
      <c r="EV55" s="66"/>
      <c r="EW55" s="66"/>
      <c r="EX55" s="66"/>
      <c r="EY55" s="66"/>
      <c r="EZ55" s="66"/>
      <c r="FA55" s="66"/>
      <c r="FB55" s="66"/>
      <c r="FC55" s="66"/>
      <c r="FD55" s="66"/>
      <c r="FE55" s="66"/>
      <c r="FF55" s="66"/>
      <c r="FG55" s="66"/>
      <c r="FH55" s="66"/>
      <c r="FI55" s="66"/>
      <c r="FJ55" s="66"/>
      <c r="FK55" s="66"/>
      <c r="FL55" s="66"/>
      <c r="FM55" s="66"/>
      <c r="FN55" s="66"/>
      <c r="FO55" s="66"/>
      <c r="FP55" s="66"/>
      <c r="FQ55" s="66"/>
      <c r="FR55" s="66"/>
      <c r="FS55" s="66"/>
      <c r="FT55" s="66"/>
      <c r="FU55" s="66"/>
      <c r="FV55" s="66"/>
      <c r="FW55" s="66"/>
      <c r="FX55" s="66"/>
      <c r="FY55" s="66"/>
      <c r="FZ55" s="66"/>
      <c r="GA55" s="66"/>
      <c r="GB55" s="66"/>
      <c r="GC55" s="66"/>
      <c r="GD55" s="66"/>
      <c r="GE55" s="66"/>
      <c r="GF55" s="66"/>
      <c r="GG55" s="66"/>
      <c r="GH55" s="66"/>
      <c r="GI55" s="66"/>
      <c r="GJ55" s="66"/>
      <c r="GK55" s="66"/>
      <c r="GL55" s="66"/>
      <c r="GM55" s="66"/>
      <c r="GN55" s="66"/>
      <c r="GO55" s="66"/>
      <c r="GP55" s="66"/>
      <c r="GQ55" s="66"/>
      <c r="GR55" s="66"/>
      <c r="GS55" s="66"/>
      <c r="GT55" s="66"/>
      <c r="GU55" s="66"/>
      <c r="GV55" s="66"/>
      <c r="GW55" s="66"/>
      <c r="GX55" s="66"/>
      <c r="GY55" s="66"/>
      <c r="GZ55" s="66"/>
      <c r="HA55" s="66"/>
      <c r="HB55" s="66"/>
      <c r="HC55" s="66"/>
      <c r="HD55" s="66"/>
      <c r="HE55" s="66"/>
      <c r="HF55" s="66"/>
      <c r="HG55" s="66"/>
      <c r="HH55" s="66"/>
      <c r="HI55" s="66"/>
      <c r="HJ55" s="66"/>
      <c r="HK55" s="66"/>
      <c r="HL55" s="66"/>
      <c r="HM55" s="66"/>
      <c r="HN55" s="66"/>
      <c r="HO55" s="66"/>
      <c r="HP55" s="66"/>
      <c r="HQ55" s="66"/>
      <c r="HR55" s="66"/>
      <c r="HS55" s="66"/>
      <c r="HT55" s="66"/>
      <c r="HU55" s="66"/>
      <c r="HV55" s="66"/>
      <c r="HW55" s="66"/>
      <c r="HX55" s="66"/>
      <c r="HY55" s="66"/>
      <c r="HZ55" s="66"/>
      <c r="IA55" s="66"/>
      <c r="IB55" s="66"/>
      <c r="IC55" s="66"/>
      <c r="ID55" s="66"/>
    </row>
    <row r="56" spans="1:238" ht="30" customHeight="1" x14ac:dyDescent="0.25">
      <c r="E56" s="67"/>
      <c r="F56" s="68"/>
      <c r="G56" s="67"/>
      <c r="H56" s="67"/>
      <c r="I56" s="67"/>
      <c r="J56" s="67"/>
      <c r="K56" s="67"/>
      <c r="L56" s="67"/>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c r="EO56" s="66"/>
      <c r="EP56" s="66"/>
      <c r="EQ56" s="66"/>
      <c r="ER56" s="66"/>
      <c r="ES56" s="66"/>
      <c r="ET56" s="66"/>
      <c r="EU56" s="66"/>
      <c r="EV56" s="66"/>
      <c r="EW56" s="66"/>
      <c r="EX56" s="66"/>
      <c r="EY56" s="66"/>
      <c r="EZ56" s="66"/>
      <c r="FA56" s="66"/>
      <c r="FB56" s="66"/>
      <c r="FC56" s="66"/>
      <c r="FD56" s="66"/>
      <c r="FE56" s="66"/>
      <c r="FF56" s="66"/>
      <c r="FG56" s="66"/>
      <c r="FH56" s="66"/>
      <c r="FI56" s="66"/>
      <c r="FJ56" s="66"/>
      <c r="FK56" s="66"/>
      <c r="FL56" s="66"/>
      <c r="FM56" s="66"/>
      <c r="FN56" s="66"/>
      <c r="FO56" s="66"/>
      <c r="FP56" s="66"/>
      <c r="FQ56" s="66"/>
      <c r="FR56" s="66"/>
      <c r="FS56" s="66"/>
      <c r="FT56" s="66"/>
      <c r="FU56" s="66"/>
      <c r="FV56" s="66"/>
      <c r="FW56" s="66"/>
      <c r="FX56" s="66"/>
      <c r="FY56" s="66"/>
      <c r="FZ56" s="66"/>
      <c r="GA56" s="66"/>
      <c r="GB56" s="66"/>
      <c r="GC56" s="66"/>
      <c r="GD56" s="66"/>
      <c r="GE56" s="66"/>
      <c r="GF56" s="66"/>
      <c r="GG56" s="66"/>
      <c r="GH56" s="66"/>
      <c r="GI56" s="66"/>
      <c r="GJ56" s="66"/>
      <c r="GK56" s="66"/>
      <c r="GL56" s="66"/>
      <c r="GM56" s="66"/>
      <c r="GN56" s="66"/>
      <c r="GO56" s="66"/>
      <c r="GP56" s="66"/>
      <c r="GQ56" s="66"/>
      <c r="GR56" s="66"/>
      <c r="GS56" s="66"/>
      <c r="GT56" s="66"/>
      <c r="GU56" s="66"/>
      <c r="GV56" s="66"/>
      <c r="GW56" s="66"/>
      <c r="GX56" s="66"/>
      <c r="GY56" s="66"/>
      <c r="GZ56" s="66"/>
      <c r="HA56" s="66"/>
      <c r="HB56" s="66"/>
      <c r="HC56" s="66"/>
      <c r="HD56" s="66"/>
      <c r="HE56" s="66"/>
      <c r="HF56" s="66"/>
      <c r="HG56" s="66"/>
      <c r="HH56" s="66"/>
      <c r="HI56" s="66"/>
      <c r="HJ56" s="66"/>
      <c r="HK56" s="66"/>
      <c r="HL56" s="66"/>
      <c r="HM56" s="66"/>
      <c r="HN56" s="66"/>
      <c r="HO56" s="66"/>
      <c r="HP56" s="66"/>
      <c r="HQ56" s="66"/>
      <c r="HR56" s="66"/>
      <c r="HS56" s="66"/>
      <c r="HT56" s="66"/>
      <c r="HU56" s="66"/>
      <c r="HV56" s="66"/>
      <c r="HW56" s="66"/>
      <c r="HX56" s="66"/>
      <c r="HY56" s="66"/>
      <c r="HZ56" s="66"/>
      <c r="IA56" s="66"/>
      <c r="IB56" s="66"/>
      <c r="IC56" s="66"/>
      <c r="ID56" s="66"/>
    </row>
    <row r="57" spans="1:238" ht="30" customHeight="1" x14ac:dyDescent="0.25">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6"/>
      <c r="BS57" s="66"/>
      <c r="BT57" s="66"/>
      <c r="BU57" s="66"/>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c r="EO57" s="66"/>
      <c r="EP57" s="66"/>
      <c r="EQ57" s="66"/>
      <c r="ER57" s="66"/>
      <c r="ES57" s="66"/>
      <c r="ET57" s="66"/>
      <c r="EU57" s="66"/>
      <c r="EV57" s="66"/>
      <c r="EW57" s="66"/>
      <c r="EX57" s="66"/>
      <c r="EY57" s="66"/>
      <c r="EZ57" s="66"/>
      <c r="FA57" s="66"/>
      <c r="FB57" s="66"/>
      <c r="FC57" s="66"/>
      <c r="FD57" s="66"/>
      <c r="FE57" s="66"/>
      <c r="FF57" s="66"/>
      <c r="FG57" s="66"/>
      <c r="FH57" s="66"/>
      <c r="FI57" s="66"/>
      <c r="FJ57" s="66"/>
      <c r="FK57" s="66"/>
      <c r="FL57" s="66"/>
      <c r="FM57" s="66"/>
      <c r="FN57" s="66"/>
      <c r="FO57" s="66"/>
      <c r="FP57" s="66"/>
      <c r="FQ57" s="66"/>
      <c r="FR57" s="66"/>
      <c r="FS57" s="66"/>
      <c r="FT57" s="66"/>
      <c r="FU57" s="66"/>
      <c r="FV57" s="66"/>
      <c r="FW57" s="66"/>
      <c r="FX57" s="66"/>
      <c r="FY57" s="66"/>
      <c r="FZ57" s="66"/>
      <c r="GA57" s="66"/>
      <c r="GB57" s="66"/>
      <c r="GC57" s="66"/>
      <c r="GD57" s="66"/>
      <c r="GE57" s="66"/>
      <c r="GF57" s="66"/>
      <c r="GG57" s="66"/>
      <c r="GH57" s="66"/>
      <c r="GI57" s="66"/>
      <c r="GJ57" s="66"/>
      <c r="GK57" s="66"/>
      <c r="GL57" s="66"/>
      <c r="GM57" s="66"/>
      <c r="GN57" s="66"/>
      <c r="GO57" s="66"/>
      <c r="GP57" s="66"/>
      <c r="GQ57" s="66"/>
      <c r="GR57" s="66"/>
      <c r="GS57" s="66"/>
      <c r="GT57" s="66"/>
      <c r="GU57" s="66"/>
      <c r="GV57" s="66"/>
      <c r="GW57" s="66"/>
      <c r="GX57" s="66"/>
      <c r="GY57" s="66"/>
      <c r="GZ57" s="66"/>
      <c r="HA57" s="66"/>
      <c r="HB57" s="66"/>
      <c r="HC57" s="66"/>
      <c r="HD57" s="66"/>
      <c r="HE57" s="66"/>
      <c r="HF57" s="66"/>
      <c r="HG57" s="66"/>
      <c r="HH57" s="66"/>
      <c r="HI57" s="66"/>
      <c r="HJ57" s="66"/>
      <c r="HK57" s="66"/>
      <c r="HL57" s="66"/>
      <c r="HM57" s="66"/>
      <c r="HN57" s="66"/>
      <c r="HO57" s="66"/>
      <c r="HP57" s="66"/>
      <c r="HQ57" s="66"/>
      <c r="HR57" s="66"/>
      <c r="HS57" s="66"/>
      <c r="HT57" s="66"/>
      <c r="HU57" s="66"/>
      <c r="HV57" s="66"/>
      <c r="HW57" s="66"/>
      <c r="HX57" s="66"/>
      <c r="HY57" s="66"/>
      <c r="HZ57" s="66"/>
      <c r="IA57" s="66"/>
      <c r="IB57" s="66"/>
      <c r="IC57" s="66"/>
      <c r="ID57" s="66"/>
    </row>
    <row r="58" spans="1:238" ht="30" customHeight="1" x14ac:dyDescent="0.25">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c r="EO58" s="66"/>
      <c r="EP58" s="66"/>
      <c r="EQ58" s="66"/>
      <c r="ER58" s="66"/>
      <c r="ES58" s="66"/>
      <c r="ET58" s="66"/>
      <c r="EU58" s="66"/>
      <c r="EV58" s="66"/>
      <c r="EW58" s="66"/>
      <c r="EX58" s="66"/>
      <c r="EY58" s="66"/>
      <c r="EZ58" s="66"/>
      <c r="FA58" s="66"/>
      <c r="FB58" s="66"/>
      <c r="FC58" s="66"/>
      <c r="FD58" s="66"/>
      <c r="FE58" s="66"/>
      <c r="FF58" s="66"/>
      <c r="FG58" s="66"/>
      <c r="FH58" s="66"/>
      <c r="FI58" s="66"/>
      <c r="FJ58" s="66"/>
      <c r="FK58" s="66"/>
      <c r="FL58" s="66"/>
      <c r="FM58" s="66"/>
      <c r="FN58" s="66"/>
      <c r="FO58" s="66"/>
      <c r="FP58" s="66"/>
      <c r="FQ58" s="66"/>
      <c r="FR58" s="66"/>
      <c r="FS58" s="66"/>
      <c r="FT58" s="66"/>
      <c r="FU58" s="66"/>
      <c r="FV58" s="66"/>
      <c r="FW58" s="66"/>
      <c r="FX58" s="66"/>
      <c r="FY58" s="66"/>
      <c r="FZ58" s="66"/>
      <c r="GA58" s="66"/>
      <c r="GB58" s="66"/>
      <c r="GC58" s="66"/>
      <c r="GD58" s="66"/>
      <c r="GE58" s="66"/>
      <c r="GF58" s="66"/>
      <c r="GG58" s="66"/>
      <c r="GH58" s="66"/>
      <c r="GI58" s="66"/>
      <c r="GJ58" s="66"/>
      <c r="GK58" s="66"/>
      <c r="GL58" s="66"/>
      <c r="GM58" s="66"/>
      <c r="GN58" s="66"/>
      <c r="GO58" s="66"/>
      <c r="GP58" s="66"/>
      <c r="GQ58" s="66"/>
      <c r="GR58" s="66"/>
      <c r="GS58" s="66"/>
      <c r="GT58" s="66"/>
      <c r="GU58" s="66"/>
      <c r="GV58" s="66"/>
      <c r="GW58" s="66"/>
      <c r="GX58" s="66"/>
      <c r="GY58" s="66"/>
      <c r="GZ58" s="66"/>
      <c r="HA58" s="66"/>
      <c r="HB58" s="66"/>
      <c r="HC58" s="66"/>
      <c r="HD58" s="66"/>
      <c r="HE58" s="66"/>
      <c r="HF58" s="66"/>
      <c r="HG58" s="66"/>
      <c r="HH58" s="66"/>
      <c r="HI58" s="66"/>
      <c r="HJ58" s="66"/>
      <c r="HK58" s="66"/>
      <c r="HL58" s="66"/>
      <c r="HM58" s="66"/>
      <c r="HN58" s="66"/>
      <c r="HO58" s="66"/>
      <c r="HP58" s="66"/>
      <c r="HQ58" s="66"/>
      <c r="HR58" s="66"/>
      <c r="HS58" s="66"/>
      <c r="HT58" s="66"/>
      <c r="HU58" s="66"/>
      <c r="HV58" s="66"/>
      <c r="HW58" s="66"/>
      <c r="HX58" s="66"/>
      <c r="HY58" s="66"/>
      <c r="HZ58" s="66"/>
      <c r="IA58" s="66"/>
      <c r="IB58" s="66"/>
      <c r="IC58" s="66"/>
      <c r="ID58" s="66"/>
    </row>
    <row r="59" spans="1:238" ht="30" customHeight="1" x14ac:dyDescent="0.25">
      <c r="D59">
        <f>8*30</f>
        <v>240</v>
      </c>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c r="EO59" s="66"/>
      <c r="EP59" s="66"/>
      <c r="EQ59" s="66"/>
      <c r="ER59" s="66"/>
      <c r="ES59" s="66"/>
      <c r="ET59" s="66"/>
      <c r="EU59" s="66"/>
      <c r="EV59" s="66"/>
      <c r="EW59" s="66"/>
      <c r="EX59" s="66"/>
      <c r="EY59" s="66"/>
      <c r="EZ59" s="66"/>
      <c r="FA59" s="66"/>
      <c r="FB59" s="66"/>
      <c r="FC59" s="66"/>
      <c r="FD59" s="66"/>
      <c r="FE59" s="66"/>
      <c r="FF59" s="66"/>
      <c r="FG59" s="66"/>
      <c r="FH59" s="66"/>
      <c r="FI59" s="66"/>
      <c r="FJ59" s="66"/>
      <c r="FK59" s="66"/>
      <c r="FL59" s="66"/>
      <c r="FM59" s="66"/>
      <c r="FN59" s="66"/>
      <c r="FO59" s="66"/>
      <c r="FP59" s="66"/>
      <c r="FQ59" s="66"/>
      <c r="FR59" s="66"/>
      <c r="FS59" s="66"/>
      <c r="FT59" s="66"/>
      <c r="FU59" s="66"/>
      <c r="FV59" s="66"/>
      <c r="FW59" s="66"/>
      <c r="FX59" s="66"/>
      <c r="FY59" s="66"/>
      <c r="FZ59" s="66"/>
      <c r="GA59" s="66"/>
      <c r="GB59" s="66"/>
      <c r="GC59" s="66"/>
      <c r="GD59" s="66"/>
      <c r="GE59" s="66"/>
      <c r="GF59" s="66"/>
      <c r="GG59" s="66"/>
      <c r="GH59" s="66"/>
      <c r="GI59" s="66"/>
      <c r="GJ59" s="66"/>
      <c r="GK59" s="66"/>
      <c r="GL59" s="66"/>
      <c r="GM59" s="66"/>
      <c r="GN59" s="66"/>
      <c r="GO59" s="66"/>
      <c r="GP59" s="66"/>
      <c r="GQ59" s="66"/>
      <c r="GR59" s="66"/>
      <c r="GS59" s="66"/>
      <c r="GT59" s="66"/>
      <c r="GU59" s="66"/>
      <c r="GV59" s="66"/>
      <c r="GW59" s="66"/>
      <c r="GX59" s="66"/>
      <c r="GY59" s="66"/>
      <c r="GZ59" s="66"/>
      <c r="HA59" s="66"/>
      <c r="HB59" s="66"/>
      <c r="HC59" s="66"/>
      <c r="HD59" s="66"/>
      <c r="HE59" s="66"/>
      <c r="HF59" s="66"/>
      <c r="HG59" s="66"/>
      <c r="HH59" s="66"/>
      <c r="HI59" s="66"/>
      <c r="HJ59" s="66"/>
      <c r="HK59" s="66"/>
      <c r="HL59" s="66"/>
      <c r="HM59" s="66"/>
      <c r="HN59" s="66"/>
      <c r="HO59" s="66"/>
      <c r="HP59" s="66"/>
      <c r="HQ59" s="66"/>
      <c r="HR59" s="66"/>
      <c r="HS59" s="66"/>
      <c r="HT59" s="66"/>
      <c r="HU59" s="66"/>
      <c r="HV59" s="66"/>
      <c r="HW59" s="66"/>
      <c r="HX59" s="66"/>
      <c r="HY59" s="66"/>
      <c r="HZ59" s="66"/>
      <c r="IA59" s="66"/>
      <c r="IB59" s="66"/>
      <c r="IC59" s="66"/>
      <c r="ID59" s="66"/>
    </row>
    <row r="60" spans="1:238" ht="30" customHeight="1" x14ac:dyDescent="0.25">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c r="EO60" s="66"/>
      <c r="EP60" s="66"/>
      <c r="EQ60" s="66"/>
      <c r="ER60" s="66"/>
      <c r="ES60" s="66"/>
      <c r="ET60" s="66"/>
      <c r="EU60" s="66"/>
      <c r="EV60" s="66"/>
      <c r="EW60" s="66"/>
      <c r="EX60" s="66"/>
      <c r="EY60" s="66"/>
      <c r="EZ60" s="66"/>
      <c r="FA60" s="66"/>
      <c r="FB60" s="66"/>
      <c r="FC60" s="66"/>
      <c r="FD60" s="66"/>
      <c r="FE60" s="66"/>
      <c r="FF60" s="66"/>
      <c r="FG60" s="66"/>
      <c r="FH60" s="66"/>
      <c r="FI60" s="66"/>
      <c r="FJ60" s="66"/>
      <c r="FK60" s="66"/>
      <c r="FL60" s="66"/>
      <c r="FM60" s="66"/>
      <c r="FN60" s="66"/>
      <c r="FO60" s="66"/>
      <c r="FP60" s="66"/>
      <c r="FQ60" s="66"/>
      <c r="FR60" s="66"/>
      <c r="FS60" s="66"/>
      <c r="FT60" s="66"/>
      <c r="FU60" s="66"/>
      <c r="FV60" s="66"/>
      <c r="FW60" s="66"/>
      <c r="FX60" s="66"/>
      <c r="FY60" s="66"/>
      <c r="FZ60" s="66"/>
      <c r="GA60" s="66"/>
      <c r="GB60" s="66"/>
      <c r="GC60" s="66"/>
      <c r="GD60" s="66"/>
      <c r="GE60" s="66"/>
      <c r="GF60" s="66"/>
      <c r="GG60" s="66"/>
      <c r="GH60" s="66"/>
      <c r="GI60" s="66"/>
      <c r="GJ60" s="66"/>
      <c r="GK60" s="66"/>
      <c r="GL60" s="66"/>
      <c r="GM60" s="66"/>
      <c r="GN60" s="66"/>
      <c r="GO60" s="66"/>
      <c r="GP60" s="66"/>
      <c r="GQ60" s="66"/>
      <c r="GR60" s="66"/>
      <c r="GS60" s="66"/>
      <c r="GT60" s="66"/>
      <c r="GU60" s="66"/>
      <c r="GV60" s="66"/>
      <c r="GW60" s="66"/>
      <c r="GX60" s="66"/>
      <c r="GY60" s="66"/>
      <c r="GZ60" s="66"/>
      <c r="HA60" s="66"/>
      <c r="HB60" s="66"/>
      <c r="HC60" s="66"/>
      <c r="HD60" s="66"/>
      <c r="HE60" s="66"/>
      <c r="HF60" s="66"/>
      <c r="HG60" s="66"/>
      <c r="HH60" s="66"/>
      <c r="HI60" s="66"/>
      <c r="HJ60" s="66"/>
      <c r="HK60" s="66"/>
      <c r="HL60" s="66"/>
      <c r="HM60" s="66"/>
      <c r="HN60" s="66"/>
      <c r="HO60" s="66"/>
      <c r="HP60" s="66"/>
      <c r="HQ60" s="66"/>
      <c r="HR60" s="66"/>
      <c r="HS60" s="66"/>
      <c r="HT60" s="66"/>
      <c r="HU60" s="66"/>
      <c r="HV60" s="66"/>
      <c r="HW60" s="66"/>
      <c r="HX60" s="66"/>
      <c r="HY60" s="66"/>
      <c r="HZ60" s="66"/>
      <c r="IA60" s="66"/>
      <c r="IB60" s="66"/>
      <c r="IC60" s="66"/>
      <c r="ID60" s="66"/>
    </row>
    <row r="61" spans="1:238" ht="30" customHeight="1" x14ac:dyDescent="0.25">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c r="EO61" s="66"/>
      <c r="EP61" s="66"/>
      <c r="EQ61" s="66"/>
      <c r="ER61" s="66"/>
      <c r="ES61" s="66"/>
      <c r="ET61" s="66"/>
      <c r="EU61" s="66"/>
      <c r="EV61" s="66"/>
      <c r="EW61" s="66"/>
      <c r="EX61" s="66"/>
      <c r="EY61" s="66"/>
      <c r="EZ61" s="66"/>
      <c r="FA61" s="66"/>
      <c r="FB61" s="66"/>
      <c r="FC61" s="66"/>
      <c r="FD61" s="66"/>
      <c r="FE61" s="66"/>
      <c r="FF61" s="66"/>
      <c r="FG61" s="66"/>
      <c r="FH61" s="66"/>
      <c r="FI61" s="66"/>
      <c r="FJ61" s="66"/>
      <c r="FK61" s="66"/>
      <c r="FL61" s="66"/>
      <c r="FM61" s="66"/>
      <c r="FN61" s="66"/>
      <c r="FO61" s="66"/>
      <c r="FP61" s="66"/>
      <c r="FQ61" s="66"/>
      <c r="FR61" s="66"/>
      <c r="FS61" s="66"/>
      <c r="FT61" s="66"/>
      <c r="FU61" s="66"/>
      <c r="FV61" s="66"/>
      <c r="FW61" s="66"/>
      <c r="FX61" s="66"/>
      <c r="FY61" s="66"/>
      <c r="FZ61" s="66"/>
      <c r="GA61" s="66"/>
      <c r="GB61" s="66"/>
      <c r="GC61" s="66"/>
      <c r="GD61" s="66"/>
      <c r="GE61" s="66"/>
      <c r="GF61" s="66"/>
      <c r="GG61" s="66"/>
      <c r="GH61" s="66"/>
      <c r="GI61" s="66"/>
      <c r="GJ61" s="66"/>
      <c r="GK61" s="66"/>
      <c r="GL61" s="66"/>
      <c r="GM61" s="66"/>
      <c r="GN61" s="66"/>
      <c r="GO61" s="66"/>
      <c r="GP61" s="66"/>
      <c r="GQ61" s="66"/>
      <c r="GR61" s="66"/>
      <c r="GS61" s="66"/>
      <c r="GT61" s="66"/>
      <c r="GU61" s="66"/>
      <c r="GV61" s="66"/>
      <c r="GW61" s="66"/>
      <c r="GX61" s="66"/>
      <c r="GY61" s="66"/>
      <c r="GZ61" s="66"/>
      <c r="HA61" s="66"/>
      <c r="HB61" s="66"/>
      <c r="HC61" s="66"/>
      <c r="HD61" s="66"/>
      <c r="HE61" s="66"/>
      <c r="HF61" s="66"/>
      <c r="HG61" s="66"/>
      <c r="HH61" s="66"/>
      <c r="HI61" s="66"/>
      <c r="HJ61" s="66"/>
      <c r="HK61" s="66"/>
      <c r="HL61" s="66"/>
      <c r="HM61" s="66"/>
      <c r="HN61" s="66"/>
      <c r="HO61" s="66"/>
      <c r="HP61" s="66"/>
      <c r="HQ61" s="66"/>
      <c r="HR61" s="66"/>
      <c r="HS61" s="66"/>
      <c r="HT61" s="66"/>
      <c r="HU61" s="66"/>
      <c r="HV61" s="66"/>
      <c r="HW61" s="66"/>
      <c r="HX61" s="66"/>
      <c r="HY61" s="66"/>
      <c r="HZ61" s="66"/>
      <c r="IA61" s="66"/>
      <c r="IB61" s="66"/>
      <c r="IC61" s="66"/>
      <c r="ID61" s="66"/>
    </row>
    <row r="62" spans="1:238" ht="30" customHeight="1" x14ac:dyDescent="0.25">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c r="EO62" s="66"/>
      <c r="EP62" s="66"/>
      <c r="EQ62" s="66"/>
      <c r="ER62" s="66"/>
      <c r="ES62" s="66"/>
      <c r="ET62" s="66"/>
      <c r="EU62" s="66"/>
      <c r="EV62" s="66"/>
      <c r="EW62" s="66"/>
      <c r="EX62" s="66"/>
      <c r="EY62" s="66"/>
      <c r="EZ62" s="66"/>
      <c r="FA62" s="66"/>
      <c r="FB62" s="66"/>
      <c r="FC62" s="66"/>
      <c r="FD62" s="66"/>
      <c r="FE62" s="66"/>
      <c r="FF62" s="66"/>
      <c r="FG62" s="66"/>
      <c r="FH62" s="66"/>
      <c r="FI62" s="66"/>
      <c r="FJ62" s="66"/>
      <c r="FK62" s="66"/>
      <c r="FL62" s="66"/>
      <c r="FM62" s="66"/>
      <c r="FN62" s="66"/>
      <c r="FO62" s="66"/>
      <c r="FP62" s="66"/>
      <c r="FQ62" s="66"/>
      <c r="FR62" s="66"/>
      <c r="FS62" s="66"/>
      <c r="FT62" s="66"/>
      <c r="FU62" s="66"/>
      <c r="FV62" s="66"/>
      <c r="FW62" s="66"/>
      <c r="FX62" s="66"/>
      <c r="FY62" s="66"/>
      <c r="FZ62" s="66"/>
      <c r="GA62" s="66"/>
      <c r="GB62" s="66"/>
      <c r="GC62" s="66"/>
      <c r="GD62" s="66"/>
      <c r="GE62" s="66"/>
      <c r="GF62" s="66"/>
      <c r="GG62" s="66"/>
      <c r="GH62" s="66"/>
      <c r="GI62" s="66"/>
      <c r="GJ62" s="66"/>
      <c r="GK62" s="66"/>
      <c r="GL62" s="66"/>
      <c r="GM62" s="66"/>
      <c r="GN62" s="66"/>
      <c r="GO62" s="66"/>
      <c r="GP62" s="66"/>
      <c r="GQ62" s="66"/>
      <c r="GR62" s="66"/>
      <c r="GS62" s="66"/>
      <c r="GT62" s="66"/>
      <c r="GU62" s="66"/>
      <c r="GV62" s="66"/>
      <c r="GW62" s="66"/>
      <c r="GX62" s="66"/>
      <c r="GY62" s="66"/>
      <c r="GZ62" s="66"/>
      <c r="HA62" s="66"/>
      <c r="HB62" s="66"/>
      <c r="HC62" s="66"/>
      <c r="HD62" s="66"/>
      <c r="HE62" s="66"/>
      <c r="HF62" s="66"/>
      <c r="HG62" s="66"/>
      <c r="HH62" s="66"/>
      <c r="HI62" s="66"/>
      <c r="HJ62" s="66"/>
      <c r="HK62" s="66"/>
      <c r="HL62" s="66"/>
      <c r="HM62" s="66"/>
      <c r="HN62" s="66"/>
      <c r="HO62" s="66"/>
      <c r="HP62" s="66"/>
      <c r="HQ62" s="66"/>
      <c r="HR62" s="66"/>
      <c r="HS62" s="66"/>
      <c r="HT62" s="66"/>
      <c r="HU62" s="66"/>
      <c r="HV62" s="66"/>
      <c r="HW62" s="66"/>
      <c r="HX62" s="66"/>
      <c r="HY62" s="66"/>
      <c r="HZ62" s="66"/>
      <c r="IA62" s="66"/>
      <c r="IB62" s="66"/>
      <c r="IC62" s="66"/>
      <c r="ID62" s="66"/>
    </row>
    <row r="63" spans="1:238" ht="30" customHeight="1" x14ac:dyDescent="0.25">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c r="EO63" s="66"/>
      <c r="EP63" s="66"/>
      <c r="EQ63" s="66"/>
      <c r="ER63" s="66"/>
      <c r="ES63" s="66"/>
      <c r="ET63" s="66"/>
      <c r="EU63" s="66"/>
      <c r="EV63" s="66"/>
      <c r="EW63" s="66"/>
      <c r="EX63" s="66"/>
      <c r="EY63" s="66"/>
      <c r="EZ63" s="66"/>
      <c r="FA63" s="66"/>
      <c r="FB63" s="66"/>
      <c r="FC63" s="66"/>
      <c r="FD63" s="66"/>
      <c r="FE63" s="66"/>
      <c r="FF63" s="66"/>
      <c r="FG63" s="66"/>
      <c r="FH63" s="66"/>
      <c r="FI63" s="66"/>
      <c r="FJ63" s="66"/>
      <c r="FK63" s="66"/>
      <c r="FL63" s="66"/>
      <c r="FM63" s="66"/>
      <c r="FN63" s="66"/>
      <c r="FO63" s="66"/>
      <c r="FP63" s="66"/>
      <c r="FQ63" s="66"/>
      <c r="FR63" s="66"/>
      <c r="FS63" s="66"/>
      <c r="FT63" s="66"/>
      <c r="FU63" s="66"/>
      <c r="FV63" s="66"/>
      <c r="FW63" s="66"/>
      <c r="FX63" s="66"/>
      <c r="FY63" s="66"/>
      <c r="FZ63" s="66"/>
      <c r="GA63" s="66"/>
      <c r="GB63" s="66"/>
      <c r="GC63" s="66"/>
      <c r="GD63" s="66"/>
      <c r="GE63" s="66"/>
      <c r="GF63" s="66"/>
      <c r="GG63" s="66"/>
      <c r="GH63" s="66"/>
      <c r="GI63" s="66"/>
      <c r="GJ63" s="66"/>
      <c r="GK63" s="66"/>
      <c r="GL63" s="66"/>
      <c r="GM63" s="66"/>
      <c r="GN63" s="66"/>
      <c r="GO63" s="66"/>
      <c r="GP63" s="66"/>
      <c r="GQ63" s="66"/>
      <c r="GR63" s="66"/>
      <c r="GS63" s="66"/>
      <c r="GT63" s="66"/>
      <c r="GU63" s="66"/>
      <c r="GV63" s="66"/>
      <c r="GW63" s="66"/>
      <c r="GX63" s="66"/>
      <c r="GY63" s="66"/>
      <c r="GZ63" s="66"/>
      <c r="HA63" s="66"/>
      <c r="HB63" s="66"/>
      <c r="HC63" s="66"/>
      <c r="HD63" s="66"/>
      <c r="HE63" s="66"/>
      <c r="HF63" s="66"/>
      <c r="HG63" s="66"/>
      <c r="HH63" s="66"/>
      <c r="HI63" s="66"/>
      <c r="HJ63" s="66"/>
      <c r="HK63" s="66"/>
      <c r="HL63" s="66"/>
      <c r="HM63" s="66"/>
      <c r="HN63" s="66"/>
      <c r="HO63" s="66"/>
      <c r="HP63" s="66"/>
      <c r="HQ63" s="66"/>
      <c r="HR63" s="66"/>
      <c r="HS63" s="66"/>
      <c r="HT63" s="66"/>
      <c r="HU63" s="66"/>
      <c r="HV63" s="66"/>
      <c r="HW63" s="66"/>
      <c r="HX63" s="66"/>
      <c r="HY63" s="66"/>
      <c r="HZ63" s="66"/>
      <c r="IA63" s="66"/>
      <c r="IB63" s="66"/>
      <c r="IC63" s="66"/>
      <c r="ID63" s="66"/>
    </row>
    <row r="64" spans="1:238" ht="30" customHeight="1" x14ac:dyDescent="0.25">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c r="BK64" s="66"/>
      <c r="BL64" s="66"/>
      <c r="BM64" s="66"/>
      <c r="BN64" s="66"/>
      <c r="BO64" s="66"/>
      <c r="BP64" s="66"/>
      <c r="BQ64" s="66"/>
      <c r="BR64" s="66"/>
      <c r="BS64" s="66"/>
      <c r="BT64" s="66"/>
      <c r="BU64" s="66"/>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c r="EO64" s="66"/>
      <c r="EP64" s="66"/>
      <c r="EQ64" s="66"/>
      <c r="ER64" s="66"/>
      <c r="ES64" s="66"/>
      <c r="ET64" s="66"/>
      <c r="EU64" s="66"/>
      <c r="EV64" s="66"/>
      <c r="EW64" s="66"/>
      <c r="EX64" s="66"/>
      <c r="EY64" s="66"/>
      <c r="EZ64" s="66"/>
      <c r="FA64" s="66"/>
      <c r="FB64" s="66"/>
      <c r="FC64" s="66"/>
      <c r="FD64" s="66"/>
      <c r="FE64" s="66"/>
      <c r="FF64" s="66"/>
      <c r="FG64" s="66"/>
      <c r="FH64" s="66"/>
      <c r="FI64" s="66"/>
      <c r="FJ64" s="66"/>
      <c r="FK64" s="66"/>
      <c r="FL64" s="66"/>
      <c r="FM64" s="66"/>
      <c r="FN64" s="66"/>
      <c r="FO64" s="66"/>
      <c r="FP64" s="66"/>
      <c r="FQ64" s="66"/>
      <c r="FR64" s="66"/>
      <c r="FS64" s="66"/>
      <c r="FT64" s="66"/>
      <c r="FU64" s="66"/>
      <c r="FV64" s="66"/>
      <c r="FW64" s="66"/>
      <c r="FX64" s="66"/>
      <c r="FY64" s="66"/>
      <c r="FZ64" s="66"/>
      <c r="GA64" s="66"/>
      <c r="GB64" s="66"/>
      <c r="GC64" s="66"/>
      <c r="GD64" s="66"/>
      <c r="GE64" s="66"/>
      <c r="GF64" s="66"/>
      <c r="GG64" s="66"/>
      <c r="GH64" s="66"/>
      <c r="GI64" s="66"/>
      <c r="GJ64" s="66"/>
      <c r="GK64" s="66"/>
      <c r="GL64" s="66"/>
      <c r="GM64" s="66"/>
      <c r="GN64" s="66"/>
      <c r="GO64" s="66"/>
      <c r="GP64" s="66"/>
      <c r="GQ64" s="66"/>
      <c r="GR64" s="66"/>
      <c r="GS64" s="66"/>
      <c r="GT64" s="66"/>
      <c r="GU64" s="66"/>
      <c r="GV64" s="66"/>
      <c r="GW64" s="66"/>
      <c r="GX64" s="66"/>
      <c r="GY64" s="66"/>
      <c r="GZ64" s="66"/>
      <c r="HA64" s="66"/>
      <c r="HB64" s="66"/>
      <c r="HC64" s="66"/>
      <c r="HD64" s="66"/>
      <c r="HE64" s="66"/>
      <c r="HF64" s="66"/>
      <c r="HG64" s="66"/>
      <c r="HH64" s="66"/>
      <c r="HI64" s="66"/>
      <c r="HJ64" s="66"/>
      <c r="HK64" s="66"/>
      <c r="HL64" s="66"/>
      <c r="HM64" s="66"/>
      <c r="HN64" s="66"/>
      <c r="HO64" s="66"/>
      <c r="HP64" s="66"/>
      <c r="HQ64" s="66"/>
      <c r="HR64" s="66"/>
      <c r="HS64" s="66"/>
      <c r="HT64" s="66"/>
      <c r="HU64" s="66"/>
      <c r="HV64" s="66"/>
      <c r="HW64" s="66"/>
      <c r="HX64" s="66"/>
      <c r="HY64" s="66"/>
      <c r="HZ64" s="66"/>
      <c r="IA64" s="66"/>
      <c r="IB64" s="66"/>
      <c r="IC64" s="66"/>
      <c r="ID64" s="66"/>
    </row>
    <row r="65" spans="15:238" ht="30" customHeight="1" x14ac:dyDescent="0.25">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c r="EO65" s="66"/>
      <c r="EP65" s="66"/>
      <c r="EQ65" s="66"/>
      <c r="ER65" s="66"/>
      <c r="ES65" s="66"/>
      <c r="ET65" s="66"/>
      <c r="EU65" s="66"/>
      <c r="EV65" s="66"/>
      <c r="EW65" s="66"/>
      <c r="EX65" s="66"/>
      <c r="EY65" s="66"/>
      <c r="EZ65" s="66"/>
      <c r="FA65" s="66"/>
      <c r="FB65" s="66"/>
      <c r="FC65" s="66"/>
      <c r="FD65" s="66"/>
      <c r="FE65" s="66"/>
      <c r="FF65" s="66"/>
      <c r="FG65" s="66"/>
      <c r="FH65" s="66"/>
      <c r="FI65" s="66"/>
      <c r="FJ65" s="66"/>
      <c r="FK65" s="66"/>
      <c r="FL65" s="66"/>
      <c r="FM65" s="66"/>
      <c r="FN65" s="66"/>
      <c r="FO65" s="66"/>
      <c r="FP65" s="66"/>
      <c r="FQ65" s="66"/>
      <c r="FR65" s="66"/>
      <c r="FS65" s="66"/>
      <c r="FT65" s="66"/>
      <c r="FU65" s="66"/>
      <c r="FV65" s="66"/>
      <c r="FW65" s="66"/>
      <c r="FX65" s="66"/>
      <c r="FY65" s="66"/>
      <c r="FZ65" s="66"/>
      <c r="GA65" s="66"/>
      <c r="GB65" s="66"/>
      <c r="GC65" s="66"/>
      <c r="GD65" s="66"/>
      <c r="GE65" s="66"/>
      <c r="GF65" s="66"/>
      <c r="GG65" s="66"/>
      <c r="GH65" s="66"/>
      <c r="GI65" s="66"/>
      <c r="GJ65" s="66"/>
      <c r="GK65" s="66"/>
      <c r="GL65" s="66"/>
      <c r="GM65" s="66"/>
      <c r="GN65" s="66"/>
      <c r="GO65" s="66"/>
      <c r="GP65" s="66"/>
      <c r="GQ65" s="66"/>
      <c r="GR65" s="66"/>
      <c r="GS65" s="66"/>
      <c r="GT65" s="66"/>
      <c r="GU65" s="66"/>
      <c r="GV65" s="66"/>
      <c r="GW65" s="66"/>
      <c r="GX65" s="66"/>
      <c r="GY65" s="66"/>
      <c r="GZ65" s="66"/>
      <c r="HA65" s="66"/>
      <c r="HB65" s="66"/>
      <c r="HC65" s="66"/>
      <c r="HD65" s="66"/>
      <c r="HE65" s="66"/>
      <c r="HF65" s="66"/>
      <c r="HG65" s="66"/>
      <c r="HH65" s="66"/>
      <c r="HI65" s="66"/>
      <c r="HJ65" s="66"/>
      <c r="HK65" s="66"/>
      <c r="HL65" s="66"/>
      <c r="HM65" s="66"/>
      <c r="HN65" s="66"/>
      <c r="HO65" s="66"/>
      <c r="HP65" s="66"/>
      <c r="HQ65" s="66"/>
      <c r="HR65" s="66"/>
      <c r="HS65" s="66"/>
      <c r="HT65" s="66"/>
      <c r="HU65" s="66"/>
      <c r="HV65" s="66"/>
      <c r="HW65" s="66"/>
      <c r="HX65" s="66"/>
      <c r="HY65" s="66"/>
      <c r="HZ65" s="66"/>
      <c r="IA65" s="66"/>
      <c r="IB65" s="66"/>
      <c r="IC65" s="66"/>
      <c r="ID65" s="66"/>
    </row>
    <row r="66" spans="15:238" ht="30" customHeight="1" x14ac:dyDescent="0.25">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c r="EO66" s="66"/>
      <c r="EP66" s="66"/>
      <c r="EQ66" s="66"/>
      <c r="ER66" s="66"/>
      <c r="ES66" s="66"/>
      <c r="ET66" s="66"/>
      <c r="EU66" s="66"/>
      <c r="EV66" s="66"/>
      <c r="EW66" s="66"/>
      <c r="EX66" s="66"/>
      <c r="EY66" s="66"/>
      <c r="EZ66" s="66"/>
      <c r="FA66" s="66"/>
      <c r="FB66" s="66"/>
      <c r="FC66" s="66"/>
      <c r="FD66" s="66"/>
      <c r="FE66" s="66"/>
      <c r="FF66" s="66"/>
      <c r="FG66" s="66"/>
      <c r="FH66" s="66"/>
      <c r="FI66" s="66"/>
      <c r="FJ66" s="66"/>
      <c r="FK66" s="66"/>
      <c r="FL66" s="66"/>
      <c r="FM66" s="66"/>
      <c r="FN66" s="66"/>
      <c r="FO66" s="66"/>
      <c r="FP66" s="66"/>
      <c r="FQ66" s="66"/>
      <c r="FR66" s="66"/>
      <c r="FS66" s="66"/>
      <c r="FT66" s="66"/>
      <c r="FU66" s="66"/>
      <c r="FV66" s="66"/>
      <c r="FW66" s="66"/>
      <c r="FX66" s="66"/>
      <c r="FY66" s="66"/>
      <c r="FZ66" s="66"/>
      <c r="GA66" s="66"/>
      <c r="GB66" s="66"/>
      <c r="GC66" s="66"/>
      <c r="GD66" s="66"/>
      <c r="GE66" s="66"/>
      <c r="GF66" s="66"/>
      <c r="GG66" s="66"/>
      <c r="GH66" s="66"/>
      <c r="GI66" s="66"/>
      <c r="GJ66" s="66"/>
      <c r="GK66" s="66"/>
      <c r="GL66" s="66"/>
      <c r="GM66" s="66"/>
      <c r="GN66" s="66"/>
      <c r="GO66" s="66"/>
      <c r="GP66" s="66"/>
      <c r="GQ66" s="66"/>
      <c r="GR66" s="66"/>
      <c r="GS66" s="66"/>
      <c r="GT66" s="66"/>
      <c r="GU66" s="66"/>
      <c r="GV66" s="66"/>
      <c r="GW66" s="66"/>
      <c r="GX66" s="66"/>
      <c r="GY66" s="66"/>
      <c r="GZ66" s="66"/>
      <c r="HA66" s="66"/>
      <c r="HB66" s="66"/>
      <c r="HC66" s="66"/>
      <c r="HD66" s="66"/>
      <c r="HE66" s="66"/>
      <c r="HF66" s="66"/>
      <c r="HG66" s="66"/>
      <c r="HH66" s="66"/>
      <c r="HI66" s="66"/>
      <c r="HJ66" s="66"/>
      <c r="HK66" s="66"/>
      <c r="HL66" s="66"/>
      <c r="HM66" s="66"/>
      <c r="HN66" s="66"/>
      <c r="HO66" s="66"/>
      <c r="HP66" s="66"/>
      <c r="HQ66" s="66"/>
      <c r="HR66" s="66"/>
      <c r="HS66" s="66"/>
      <c r="HT66" s="66"/>
      <c r="HU66" s="66"/>
      <c r="HV66" s="66"/>
      <c r="HW66" s="66"/>
      <c r="HX66" s="66"/>
      <c r="HY66" s="66"/>
      <c r="HZ66" s="66"/>
      <c r="IA66" s="66"/>
      <c r="IB66" s="66"/>
      <c r="IC66" s="66"/>
      <c r="ID66" s="66"/>
    </row>
    <row r="67" spans="15:238" ht="30" customHeight="1" x14ac:dyDescent="0.25">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c r="EO67" s="66"/>
      <c r="EP67" s="66"/>
      <c r="EQ67" s="66"/>
      <c r="ER67" s="66"/>
      <c r="ES67" s="66"/>
      <c r="ET67" s="66"/>
      <c r="EU67" s="66"/>
      <c r="EV67" s="66"/>
      <c r="EW67" s="66"/>
      <c r="EX67" s="66"/>
      <c r="EY67" s="66"/>
      <c r="EZ67" s="66"/>
      <c r="FA67" s="66"/>
      <c r="FB67" s="66"/>
      <c r="FC67" s="66"/>
      <c r="FD67" s="66"/>
      <c r="FE67" s="66"/>
      <c r="FF67" s="66"/>
      <c r="FG67" s="66"/>
      <c r="FH67" s="66"/>
      <c r="FI67" s="66"/>
      <c r="FJ67" s="66"/>
      <c r="FK67" s="66"/>
      <c r="FL67" s="66"/>
      <c r="FM67" s="66"/>
      <c r="FN67" s="66"/>
      <c r="FO67" s="66"/>
      <c r="FP67" s="66"/>
      <c r="FQ67" s="66"/>
      <c r="FR67" s="66"/>
      <c r="FS67" s="66"/>
      <c r="FT67" s="66"/>
      <c r="FU67" s="66"/>
      <c r="FV67" s="66"/>
      <c r="FW67" s="66"/>
      <c r="FX67" s="66"/>
      <c r="FY67" s="66"/>
      <c r="FZ67" s="66"/>
      <c r="GA67" s="66"/>
      <c r="GB67" s="66"/>
      <c r="GC67" s="66"/>
      <c r="GD67" s="66"/>
      <c r="GE67" s="66"/>
      <c r="GF67" s="66"/>
      <c r="GG67" s="66"/>
      <c r="GH67" s="66"/>
      <c r="GI67" s="66"/>
      <c r="GJ67" s="66"/>
      <c r="GK67" s="66"/>
      <c r="GL67" s="66"/>
      <c r="GM67" s="66"/>
      <c r="GN67" s="66"/>
      <c r="GO67" s="66"/>
      <c r="GP67" s="66"/>
      <c r="GQ67" s="66"/>
      <c r="GR67" s="66"/>
      <c r="GS67" s="66"/>
      <c r="GT67" s="66"/>
      <c r="GU67" s="66"/>
      <c r="GV67" s="66"/>
      <c r="GW67" s="66"/>
      <c r="GX67" s="66"/>
      <c r="GY67" s="66"/>
      <c r="GZ67" s="66"/>
      <c r="HA67" s="66"/>
      <c r="HB67" s="66"/>
      <c r="HC67" s="66"/>
      <c r="HD67" s="66"/>
      <c r="HE67" s="66"/>
      <c r="HF67" s="66"/>
      <c r="HG67" s="66"/>
      <c r="HH67" s="66"/>
      <c r="HI67" s="66"/>
      <c r="HJ67" s="66"/>
      <c r="HK67" s="66"/>
      <c r="HL67" s="66"/>
      <c r="HM67" s="66"/>
      <c r="HN67" s="66"/>
      <c r="HO67" s="66"/>
      <c r="HP67" s="66"/>
      <c r="HQ67" s="66"/>
      <c r="HR67" s="66"/>
      <c r="HS67" s="66"/>
      <c r="HT67" s="66"/>
      <c r="HU67" s="66"/>
      <c r="HV67" s="66"/>
      <c r="HW67" s="66"/>
      <c r="HX67" s="66"/>
      <c r="HY67" s="66"/>
      <c r="HZ67" s="66"/>
      <c r="IA67" s="66"/>
      <c r="IB67" s="66"/>
      <c r="IC67" s="66"/>
      <c r="ID67" s="66"/>
    </row>
    <row r="68" spans="15:238" ht="30" customHeight="1" x14ac:dyDescent="0.25">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c r="EO68" s="66"/>
      <c r="EP68" s="66"/>
      <c r="EQ68" s="66"/>
      <c r="ER68" s="66"/>
      <c r="ES68" s="66"/>
      <c r="ET68" s="66"/>
      <c r="EU68" s="66"/>
      <c r="EV68" s="66"/>
      <c r="EW68" s="66"/>
      <c r="EX68" s="66"/>
      <c r="EY68" s="66"/>
      <c r="EZ68" s="66"/>
      <c r="FA68" s="66"/>
      <c r="FB68" s="66"/>
      <c r="FC68" s="66"/>
      <c r="FD68" s="66"/>
      <c r="FE68" s="66"/>
      <c r="FF68" s="66"/>
      <c r="FG68" s="66"/>
      <c r="FH68" s="66"/>
      <c r="FI68" s="66"/>
      <c r="FJ68" s="66"/>
      <c r="FK68" s="66"/>
      <c r="FL68" s="66"/>
      <c r="FM68" s="66"/>
      <c r="FN68" s="66"/>
      <c r="FO68" s="66"/>
      <c r="FP68" s="66"/>
      <c r="FQ68" s="66"/>
      <c r="FR68" s="66"/>
      <c r="FS68" s="66"/>
      <c r="FT68" s="66"/>
      <c r="FU68" s="66"/>
      <c r="FV68" s="66"/>
      <c r="FW68" s="66"/>
      <c r="FX68" s="66"/>
      <c r="FY68" s="66"/>
      <c r="FZ68" s="66"/>
      <c r="GA68" s="66"/>
      <c r="GB68" s="66"/>
      <c r="GC68" s="66"/>
      <c r="GD68" s="66"/>
      <c r="GE68" s="66"/>
      <c r="GF68" s="66"/>
      <c r="GG68" s="66"/>
      <c r="GH68" s="66"/>
      <c r="GI68" s="66"/>
      <c r="GJ68" s="66"/>
      <c r="GK68" s="66"/>
      <c r="GL68" s="66"/>
      <c r="GM68" s="66"/>
      <c r="GN68" s="66"/>
      <c r="GO68" s="66"/>
      <c r="GP68" s="66"/>
      <c r="GQ68" s="66"/>
      <c r="GR68" s="66"/>
      <c r="GS68" s="66"/>
      <c r="GT68" s="66"/>
      <c r="GU68" s="66"/>
      <c r="GV68" s="66"/>
      <c r="GW68" s="66"/>
      <c r="GX68" s="66"/>
      <c r="GY68" s="66"/>
      <c r="GZ68" s="66"/>
      <c r="HA68" s="66"/>
      <c r="HB68" s="66"/>
      <c r="HC68" s="66"/>
      <c r="HD68" s="66"/>
      <c r="HE68" s="66"/>
      <c r="HF68" s="66"/>
      <c r="HG68" s="66"/>
      <c r="HH68" s="66"/>
      <c r="HI68" s="66"/>
      <c r="HJ68" s="66"/>
      <c r="HK68" s="66"/>
      <c r="HL68" s="66"/>
      <c r="HM68" s="66"/>
      <c r="HN68" s="66"/>
      <c r="HO68" s="66"/>
      <c r="HP68" s="66"/>
      <c r="HQ68" s="66"/>
      <c r="HR68" s="66"/>
      <c r="HS68" s="66"/>
      <c r="HT68" s="66"/>
      <c r="HU68" s="66"/>
      <c r="HV68" s="66"/>
      <c r="HW68" s="66"/>
      <c r="HX68" s="66"/>
      <c r="HY68" s="66"/>
      <c r="HZ68" s="66"/>
      <c r="IA68" s="66"/>
      <c r="IB68" s="66"/>
      <c r="IC68" s="66"/>
      <c r="ID68" s="66"/>
    </row>
    <row r="69" spans="15:238" ht="30" customHeight="1" x14ac:dyDescent="0.25">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c r="EO69" s="66"/>
      <c r="EP69" s="66"/>
      <c r="EQ69" s="66"/>
      <c r="ER69" s="66"/>
      <c r="ES69" s="66"/>
      <c r="ET69" s="66"/>
      <c r="EU69" s="66"/>
      <c r="EV69" s="66"/>
      <c r="EW69" s="66"/>
      <c r="EX69" s="66"/>
      <c r="EY69" s="66"/>
      <c r="EZ69" s="66"/>
      <c r="FA69" s="66"/>
      <c r="FB69" s="66"/>
      <c r="FC69" s="66"/>
      <c r="FD69" s="66"/>
      <c r="FE69" s="66"/>
      <c r="FF69" s="66"/>
      <c r="FG69" s="66"/>
      <c r="FH69" s="66"/>
      <c r="FI69" s="66"/>
      <c r="FJ69" s="66"/>
      <c r="FK69" s="66"/>
      <c r="FL69" s="66"/>
      <c r="FM69" s="66"/>
      <c r="FN69" s="66"/>
      <c r="FO69" s="66"/>
      <c r="FP69" s="66"/>
      <c r="FQ69" s="66"/>
      <c r="FR69" s="66"/>
      <c r="FS69" s="66"/>
      <c r="FT69" s="66"/>
      <c r="FU69" s="66"/>
      <c r="FV69" s="66"/>
      <c r="FW69" s="66"/>
      <c r="FX69" s="66"/>
      <c r="FY69" s="66"/>
      <c r="FZ69" s="66"/>
      <c r="GA69" s="66"/>
      <c r="GB69" s="66"/>
      <c r="GC69" s="66"/>
      <c r="GD69" s="66"/>
      <c r="GE69" s="66"/>
      <c r="GF69" s="66"/>
      <c r="GG69" s="66"/>
      <c r="GH69" s="66"/>
      <c r="GI69" s="66"/>
      <c r="GJ69" s="66"/>
      <c r="GK69" s="66"/>
      <c r="GL69" s="66"/>
      <c r="GM69" s="66"/>
      <c r="GN69" s="66"/>
      <c r="GO69" s="66"/>
      <c r="GP69" s="66"/>
      <c r="GQ69" s="66"/>
      <c r="GR69" s="66"/>
      <c r="GS69" s="66"/>
      <c r="GT69" s="66"/>
      <c r="GU69" s="66"/>
      <c r="GV69" s="66"/>
      <c r="GW69" s="66"/>
      <c r="GX69" s="66"/>
      <c r="GY69" s="66"/>
      <c r="GZ69" s="66"/>
      <c r="HA69" s="66"/>
      <c r="HB69" s="66"/>
      <c r="HC69" s="66"/>
      <c r="HD69" s="66"/>
      <c r="HE69" s="66"/>
      <c r="HF69" s="66"/>
      <c r="HG69" s="66"/>
      <c r="HH69" s="66"/>
      <c r="HI69" s="66"/>
      <c r="HJ69" s="66"/>
      <c r="HK69" s="66"/>
      <c r="HL69" s="66"/>
      <c r="HM69" s="66"/>
      <c r="HN69" s="66"/>
      <c r="HO69" s="66"/>
      <c r="HP69" s="66"/>
      <c r="HQ69" s="66"/>
      <c r="HR69" s="66"/>
      <c r="HS69" s="66"/>
      <c r="HT69" s="66"/>
      <c r="HU69" s="66"/>
      <c r="HV69" s="66"/>
      <c r="HW69" s="66"/>
      <c r="HX69" s="66"/>
      <c r="HY69" s="66"/>
      <c r="HZ69" s="66"/>
      <c r="IA69" s="66"/>
      <c r="IB69" s="66"/>
      <c r="IC69" s="66"/>
      <c r="ID69" s="66"/>
    </row>
    <row r="70" spans="15:238" ht="30" customHeight="1" x14ac:dyDescent="0.25">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c r="EO70" s="66"/>
      <c r="EP70" s="66"/>
      <c r="EQ70" s="66"/>
      <c r="ER70" s="66"/>
      <c r="ES70" s="66"/>
      <c r="ET70" s="66"/>
      <c r="EU70" s="66"/>
      <c r="EV70" s="66"/>
      <c r="EW70" s="66"/>
      <c r="EX70" s="66"/>
      <c r="EY70" s="66"/>
      <c r="EZ70" s="66"/>
      <c r="FA70" s="66"/>
      <c r="FB70" s="66"/>
      <c r="FC70" s="66"/>
      <c r="FD70" s="66"/>
      <c r="FE70" s="66"/>
      <c r="FF70" s="66"/>
      <c r="FG70" s="66"/>
      <c r="FH70" s="66"/>
      <c r="FI70" s="66"/>
      <c r="FJ70" s="66"/>
      <c r="FK70" s="66"/>
      <c r="FL70" s="66"/>
      <c r="FM70" s="66"/>
      <c r="FN70" s="66"/>
      <c r="FO70" s="66"/>
      <c r="FP70" s="66"/>
      <c r="FQ70" s="66"/>
      <c r="FR70" s="66"/>
      <c r="FS70" s="66"/>
      <c r="FT70" s="66"/>
      <c r="FU70" s="66"/>
      <c r="FV70" s="66"/>
      <c r="FW70" s="66"/>
      <c r="FX70" s="66"/>
      <c r="FY70" s="66"/>
      <c r="FZ70" s="66"/>
      <c r="GA70" s="66"/>
      <c r="GB70" s="66"/>
      <c r="GC70" s="66"/>
      <c r="GD70" s="66"/>
      <c r="GE70" s="66"/>
      <c r="GF70" s="66"/>
      <c r="GG70" s="66"/>
      <c r="GH70" s="66"/>
      <c r="GI70" s="66"/>
      <c r="GJ70" s="66"/>
      <c r="GK70" s="66"/>
      <c r="GL70" s="66"/>
      <c r="GM70" s="66"/>
      <c r="GN70" s="66"/>
      <c r="GO70" s="66"/>
      <c r="GP70" s="66"/>
      <c r="GQ70" s="66"/>
      <c r="GR70" s="66"/>
      <c r="GS70" s="66"/>
      <c r="GT70" s="66"/>
      <c r="GU70" s="66"/>
      <c r="GV70" s="66"/>
      <c r="GW70" s="66"/>
      <c r="GX70" s="66"/>
      <c r="GY70" s="66"/>
      <c r="GZ70" s="66"/>
      <c r="HA70" s="66"/>
      <c r="HB70" s="66"/>
      <c r="HC70" s="66"/>
      <c r="HD70" s="66"/>
      <c r="HE70" s="66"/>
      <c r="HF70" s="66"/>
      <c r="HG70" s="66"/>
      <c r="HH70" s="66"/>
      <c r="HI70" s="66"/>
      <c r="HJ70" s="66"/>
      <c r="HK70" s="66"/>
      <c r="HL70" s="66"/>
      <c r="HM70" s="66"/>
      <c r="HN70" s="66"/>
      <c r="HO70" s="66"/>
      <c r="HP70" s="66"/>
      <c r="HQ70" s="66"/>
      <c r="HR70" s="66"/>
      <c r="HS70" s="66"/>
      <c r="HT70" s="66"/>
      <c r="HU70" s="66"/>
      <c r="HV70" s="66"/>
      <c r="HW70" s="66"/>
      <c r="HX70" s="66"/>
      <c r="HY70" s="66"/>
      <c r="HZ70" s="66"/>
      <c r="IA70" s="66"/>
      <c r="IB70" s="66"/>
      <c r="IC70" s="66"/>
      <c r="ID70" s="66"/>
    </row>
    <row r="71" spans="15:238" ht="30" customHeight="1" x14ac:dyDescent="0.25">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c r="EO71" s="66"/>
      <c r="EP71" s="66"/>
      <c r="EQ71" s="66"/>
      <c r="ER71" s="66"/>
      <c r="ES71" s="66"/>
      <c r="ET71" s="66"/>
      <c r="EU71" s="66"/>
      <c r="EV71" s="66"/>
      <c r="EW71" s="66"/>
      <c r="EX71" s="66"/>
      <c r="EY71" s="66"/>
      <c r="EZ71" s="66"/>
      <c r="FA71" s="66"/>
      <c r="FB71" s="66"/>
      <c r="FC71" s="66"/>
      <c r="FD71" s="66"/>
      <c r="FE71" s="66"/>
      <c r="FF71" s="66"/>
      <c r="FG71" s="66"/>
      <c r="FH71" s="66"/>
      <c r="FI71" s="66"/>
      <c r="FJ71" s="66"/>
      <c r="FK71" s="66"/>
      <c r="FL71" s="66"/>
      <c r="FM71" s="66"/>
      <c r="FN71" s="66"/>
      <c r="FO71" s="66"/>
      <c r="FP71" s="66"/>
      <c r="FQ71" s="66"/>
      <c r="FR71" s="66"/>
      <c r="FS71" s="66"/>
      <c r="FT71" s="66"/>
      <c r="FU71" s="66"/>
      <c r="FV71" s="66"/>
      <c r="FW71" s="66"/>
      <c r="FX71" s="66"/>
      <c r="FY71" s="66"/>
      <c r="FZ71" s="66"/>
      <c r="GA71" s="66"/>
      <c r="GB71" s="66"/>
      <c r="GC71" s="66"/>
      <c r="GD71" s="66"/>
      <c r="GE71" s="66"/>
      <c r="GF71" s="66"/>
      <c r="GG71" s="66"/>
      <c r="GH71" s="66"/>
      <c r="GI71" s="66"/>
      <c r="GJ71" s="66"/>
      <c r="GK71" s="66"/>
      <c r="GL71" s="66"/>
      <c r="GM71" s="66"/>
      <c r="GN71" s="66"/>
      <c r="GO71" s="66"/>
      <c r="GP71" s="66"/>
      <c r="GQ71" s="66"/>
      <c r="GR71" s="66"/>
      <c r="GS71" s="66"/>
      <c r="GT71" s="66"/>
      <c r="GU71" s="66"/>
      <c r="GV71" s="66"/>
      <c r="GW71" s="66"/>
      <c r="GX71" s="66"/>
      <c r="GY71" s="66"/>
      <c r="GZ71" s="66"/>
      <c r="HA71" s="66"/>
      <c r="HB71" s="66"/>
      <c r="HC71" s="66"/>
      <c r="HD71" s="66"/>
      <c r="HE71" s="66"/>
      <c r="HF71" s="66"/>
      <c r="HG71" s="66"/>
      <c r="HH71" s="66"/>
      <c r="HI71" s="66"/>
      <c r="HJ71" s="66"/>
      <c r="HK71" s="66"/>
      <c r="HL71" s="66"/>
      <c r="HM71" s="66"/>
      <c r="HN71" s="66"/>
      <c r="HO71" s="66"/>
      <c r="HP71" s="66"/>
      <c r="HQ71" s="66"/>
      <c r="HR71" s="66"/>
      <c r="HS71" s="66"/>
      <c r="HT71" s="66"/>
      <c r="HU71" s="66"/>
      <c r="HV71" s="66"/>
      <c r="HW71" s="66"/>
      <c r="HX71" s="66"/>
      <c r="HY71" s="66"/>
      <c r="HZ71" s="66"/>
      <c r="IA71" s="66"/>
      <c r="IB71" s="66"/>
      <c r="IC71" s="66"/>
      <c r="ID71" s="66"/>
    </row>
    <row r="72" spans="15:238" ht="30" customHeight="1" x14ac:dyDescent="0.25">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6"/>
      <c r="BC72" s="66"/>
      <c r="BD72" s="66"/>
      <c r="BE72" s="66"/>
      <c r="BF72" s="66"/>
      <c r="BG72" s="66"/>
      <c r="BH72" s="66"/>
      <c r="BI72" s="66"/>
      <c r="BJ72" s="66"/>
      <c r="BK72" s="66"/>
      <c r="BL72" s="66"/>
      <c r="BM72" s="66"/>
      <c r="BN72" s="66"/>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c r="EO72" s="66"/>
      <c r="EP72" s="66"/>
      <c r="EQ72" s="66"/>
      <c r="ER72" s="66"/>
      <c r="ES72" s="66"/>
      <c r="ET72" s="66"/>
      <c r="EU72" s="66"/>
      <c r="EV72" s="66"/>
      <c r="EW72" s="66"/>
      <c r="EX72" s="66"/>
      <c r="EY72" s="66"/>
      <c r="EZ72" s="66"/>
      <c r="FA72" s="66"/>
      <c r="FB72" s="66"/>
      <c r="FC72" s="66"/>
      <c r="FD72" s="66"/>
      <c r="FE72" s="66"/>
      <c r="FF72" s="66"/>
      <c r="FG72" s="66"/>
      <c r="FH72" s="66"/>
      <c r="FI72" s="66"/>
      <c r="FJ72" s="66"/>
      <c r="FK72" s="66"/>
      <c r="FL72" s="66"/>
      <c r="FM72" s="66"/>
      <c r="FN72" s="66"/>
      <c r="FO72" s="66"/>
      <c r="FP72" s="66"/>
      <c r="FQ72" s="66"/>
      <c r="FR72" s="66"/>
      <c r="FS72" s="66"/>
      <c r="FT72" s="66"/>
      <c r="FU72" s="66"/>
      <c r="FV72" s="66"/>
      <c r="FW72" s="66"/>
      <c r="FX72" s="66"/>
      <c r="FY72" s="66"/>
      <c r="FZ72" s="66"/>
      <c r="GA72" s="66"/>
      <c r="GB72" s="66"/>
      <c r="GC72" s="66"/>
      <c r="GD72" s="66"/>
      <c r="GE72" s="66"/>
      <c r="GF72" s="66"/>
      <c r="GG72" s="66"/>
      <c r="GH72" s="66"/>
      <c r="GI72" s="66"/>
      <c r="GJ72" s="66"/>
      <c r="GK72" s="66"/>
      <c r="GL72" s="66"/>
      <c r="GM72" s="66"/>
      <c r="GN72" s="66"/>
      <c r="GO72" s="66"/>
      <c r="GP72" s="66"/>
      <c r="GQ72" s="66"/>
      <c r="GR72" s="66"/>
      <c r="GS72" s="66"/>
      <c r="GT72" s="66"/>
      <c r="GU72" s="66"/>
      <c r="GV72" s="66"/>
      <c r="GW72" s="66"/>
      <c r="GX72" s="66"/>
      <c r="GY72" s="66"/>
      <c r="GZ72" s="66"/>
      <c r="HA72" s="66"/>
      <c r="HB72" s="66"/>
      <c r="HC72" s="66"/>
      <c r="HD72" s="66"/>
      <c r="HE72" s="66"/>
      <c r="HF72" s="66"/>
      <c r="HG72" s="66"/>
      <c r="HH72" s="66"/>
      <c r="HI72" s="66"/>
      <c r="HJ72" s="66"/>
      <c r="HK72" s="66"/>
      <c r="HL72" s="66"/>
      <c r="HM72" s="66"/>
      <c r="HN72" s="66"/>
      <c r="HO72" s="66"/>
      <c r="HP72" s="66"/>
      <c r="HQ72" s="66"/>
      <c r="HR72" s="66"/>
      <c r="HS72" s="66"/>
      <c r="HT72" s="66"/>
      <c r="HU72" s="66"/>
      <c r="HV72" s="66"/>
      <c r="HW72" s="66"/>
      <c r="HX72" s="66"/>
      <c r="HY72" s="66"/>
      <c r="HZ72" s="66"/>
      <c r="IA72" s="66"/>
      <c r="IB72" s="66"/>
      <c r="IC72" s="66"/>
      <c r="ID72" s="66"/>
    </row>
    <row r="73" spans="15:238" ht="30" customHeight="1" x14ac:dyDescent="0.25">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66"/>
      <c r="AZ73" s="66"/>
      <c r="BA73" s="66"/>
      <c r="BB73" s="66"/>
      <c r="BC73" s="66"/>
      <c r="BD73" s="66"/>
      <c r="BE73" s="66"/>
      <c r="BF73" s="66"/>
      <c r="BG73" s="66"/>
      <c r="BH73" s="66"/>
      <c r="BI73" s="66"/>
      <c r="BJ73" s="66"/>
      <c r="BK73" s="66"/>
      <c r="BL73" s="66"/>
      <c r="BM73" s="66"/>
      <c r="BN73" s="66"/>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c r="EO73" s="66"/>
      <c r="EP73" s="66"/>
      <c r="EQ73" s="66"/>
      <c r="ER73" s="66"/>
      <c r="ES73" s="66"/>
      <c r="ET73" s="66"/>
      <c r="EU73" s="66"/>
      <c r="EV73" s="66"/>
      <c r="EW73" s="66"/>
      <c r="EX73" s="66"/>
      <c r="EY73" s="66"/>
      <c r="EZ73" s="66"/>
      <c r="FA73" s="66"/>
      <c r="FB73" s="66"/>
      <c r="FC73" s="66"/>
      <c r="FD73" s="66"/>
      <c r="FE73" s="66"/>
      <c r="FF73" s="66"/>
      <c r="FG73" s="66"/>
      <c r="FH73" s="66"/>
      <c r="FI73" s="66"/>
      <c r="FJ73" s="66"/>
      <c r="FK73" s="66"/>
      <c r="FL73" s="66"/>
      <c r="FM73" s="66"/>
      <c r="FN73" s="66"/>
      <c r="FO73" s="66"/>
      <c r="FP73" s="66"/>
      <c r="FQ73" s="66"/>
      <c r="FR73" s="66"/>
      <c r="FS73" s="66"/>
      <c r="FT73" s="66"/>
      <c r="FU73" s="66"/>
      <c r="FV73" s="66"/>
      <c r="FW73" s="66"/>
      <c r="FX73" s="66"/>
      <c r="FY73" s="66"/>
      <c r="FZ73" s="66"/>
      <c r="GA73" s="66"/>
      <c r="GB73" s="66"/>
      <c r="GC73" s="66"/>
      <c r="GD73" s="66"/>
      <c r="GE73" s="66"/>
      <c r="GF73" s="66"/>
      <c r="GG73" s="66"/>
      <c r="GH73" s="66"/>
      <c r="GI73" s="66"/>
      <c r="GJ73" s="66"/>
      <c r="GK73" s="66"/>
      <c r="GL73" s="66"/>
      <c r="GM73" s="66"/>
      <c r="GN73" s="66"/>
      <c r="GO73" s="66"/>
      <c r="GP73" s="66"/>
      <c r="GQ73" s="66"/>
      <c r="GR73" s="66"/>
      <c r="GS73" s="66"/>
      <c r="GT73" s="66"/>
      <c r="GU73" s="66"/>
      <c r="GV73" s="66"/>
      <c r="GW73" s="66"/>
      <c r="GX73" s="66"/>
      <c r="GY73" s="66"/>
      <c r="GZ73" s="66"/>
      <c r="HA73" s="66"/>
      <c r="HB73" s="66"/>
      <c r="HC73" s="66"/>
      <c r="HD73" s="66"/>
      <c r="HE73" s="66"/>
      <c r="HF73" s="66"/>
      <c r="HG73" s="66"/>
      <c r="HH73" s="66"/>
      <c r="HI73" s="66"/>
      <c r="HJ73" s="66"/>
      <c r="HK73" s="66"/>
      <c r="HL73" s="66"/>
      <c r="HM73" s="66"/>
      <c r="HN73" s="66"/>
      <c r="HO73" s="66"/>
      <c r="HP73" s="66"/>
      <c r="HQ73" s="66"/>
      <c r="HR73" s="66"/>
      <c r="HS73" s="66"/>
      <c r="HT73" s="66"/>
      <c r="HU73" s="66"/>
      <c r="HV73" s="66"/>
      <c r="HW73" s="66"/>
      <c r="HX73" s="66"/>
      <c r="HY73" s="66"/>
      <c r="HZ73" s="66"/>
      <c r="IA73" s="66"/>
      <c r="IB73" s="66"/>
      <c r="IC73" s="66"/>
      <c r="ID73" s="66"/>
    </row>
    <row r="74" spans="15:238" ht="30" customHeight="1" x14ac:dyDescent="0.25">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c r="EO74" s="66"/>
      <c r="EP74" s="66"/>
      <c r="EQ74" s="66"/>
      <c r="ER74" s="66"/>
      <c r="ES74" s="66"/>
      <c r="ET74" s="66"/>
      <c r="EU74" s="66"/>
      <c r="EV74" s="66"/>
      <c r="EW74" s="66"/>
      <c r="EX74" s="66"/>
      <c r="EY74" s="66"/>
      <c r="EZ74" s="66"/>
      <c r="FA74" s="66"/>
      <c r="FB74" s="66"/>
      <c r="FC74" s="66"/>
      <c r="FD74" s="66"/>
      <c r="FE74" s="66"/>
      <c r="FF74" s="66"/>
      <c r="FG74" s="66"/>
      <c r="FH74" s="66"/>
      <c r="FI74" s="66"/>
      <c r="FJ74" s="66"/>
      <c r="FK74" s="66"/>
      <c r="FL74" s="66"/>
      <c r="FM74" s="66"/>
      <c r="FN74" s="66"/>
      <c r="FO74" s="66"/>
      <c r="FP74" s="66"/>
      <c r="FQ74" s="66"/>
      <c r="FR74" s="66"/>
      <c r="FS74" s="66"/>
      <c r="FT74" s="66"/>
      <c r="FU74" s="66"/>
      <c r="FV74" s="66"/>
      <c r="FW74" s="66"/>
      <c r="FX74" s="66"/>
      <c r="FY74" s="66"/>
      <c r="FZ74" s="66"/>
      <c r="GA74" s="66"/>
      <c r="GB74" s="66"/>
      <c r="GC74" s="66"/>
      <c r="GD74" s="66"/>
      <c r="GE74" s="66"/>
      <c r="GF74" s="66"/>
      <c r="GG74" s="66"/>
      <c r="GH74" s="66"/>
      <c r="GI74" s="66"/>
      <c r="GJ74" s="66"/>
      <c r="GK74" s="66"/>
      <c r="GL74" s="66"/>
      <c r="GM74" s="66"/>
      <c r="GN74" s="66"/>
      <c r="GO74" s="66"/>
      <c r="GP74" s="66"/>
      <c r="GQ74" s="66"/>
      <c r="GR74" s="66"/>
      <c r="GS74" s="66"/>
      <c r="GT74" s="66"/>
      <c r="GU74" s="66"/>
      <c r="GV74" s="66"/>
      <c r="GW74" s="66"/>
      <c r="GX74" s="66"/>
      <c r="GY74" s="66"/>
      <c r="GZ74" s="66"/>
      <c r="HA74" s="66"/>
      <c r="HB74" s="66"/>
      <c r="HC74" s="66"/>
      <c r="HD74" s="66"/>
      <c r="HE74" s="66"/>
      <c r="HF74" s="66"/>
      <c r="HG74" s="66"/>
      <c r="HH74" s="66"/>
      <c r="HI74" s="66"/>
      <c r="HJ74" s="66"/>
      <c r="HK74" s="66"/>
      <c r="HL74" s="66"/>
      <c r="HM74" s="66"/>
      <c r="HN74" s="66"/>
      <c r="HO74" s="66"/>
      <c r="HP74" s="66"/>
      <c r="HQ74" s="66"/>
      <c r="HR74" s="66"/>
      <c r="HS74" s="66"/>
      <c r="HT74" s="66"/>
      <c r="HU74" s="66"/>
      <c r="HV74" s="66"/>
      <c r="HW74" s="66"/>
      <c r="HX74" s="66"/>
      <c r="HY74" s="66"/>
      <c r="HZ74" s="66"/>
      <c r="IA74" s="66"/>
      <c r="IB74" s="66"/>
      <c r="IC74" s="66"/>
      <c r="ID74" s="66"/>
    </row>
    <row r="75" spans="15:238" ht="30" customHeight="1" x14ac:dyDescent="0.25">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c r="EO75" s="66"/>
      <c r="EP75" s="66"/>
      <c r="EQ75" s="66"/>
      <c r="ER75" s="66"/>
      <c r="ES75" s="66"/>
      <c r="ET75" s="66"/>
      <c r="EU75" s="66"/>
      <c r="EV75" s="66"/>
      <c r="EW75" s="66"/>
      <c r="EX75" s="66"/>
      <c r="EY75" s="66"/>
      <c r="EZ75" s="66"/>
      <c r="FA75" s="66"/>
      <c r="FB75" s="66"/>
      <c r="FC75" s="66"/>
      <c r="FD75" s="66"/>
      <c r="FE75" s="66"/>
      <c r="FF75" s="66"/>
      <c r="FG75" s="66"/>
      <c r="FH75" s="66"/>
      <c r="FI75" s="66"/>
      <c r="FJ75" s="66"/>
      <c r="FK75" s="66"/>
      <c r="FL75" s="66"/>
      <c r="FM75" s="66"/>
      <c r="FN75" s="66"/>
      <c r="FO75" s="66"/>
      <c r="FP75" s="66"/>
      <c r="FQ75" s="66"/>
      <c r="FR75" s="66"/>
      <c r="FS75" s="66"/>
      <c r="FT75" s="66"/>
      <c r="FU75" s="66"/>
      <c r="FV75" s="66"/>
      <c r="FW75" s="66"/>
      <c r="FX75" s="66"/>
      <c r="FY75" s="66"/>
      <c r="FZ75" s="66"/>
      <c r="GA75" s="66"/>
      <c r="GB75" s="66"/>
      <c r="GC75" s="66"/>
      <c r="GD75" s="66"/>
      <c r="GE75" s="66"/>
      <c r="GF75" s="66"/>
      <c r="GG75" s="66"/>
      <c r="GH75" s="66"/>
      <c r="GI75" s="66"/>
      <c r="GJ75" s="66"/>
      <c r="GK75" s="66"/>
      <c r="GL75" s="66"/>
      <c r="GM75" s="66"/>
      <c r="GN75" s="66"/>
      <c r="GO75" s="66"/>
      <c r="GP75" s="66"/>
      <c r="GQ75" s="66"/>
      <c r="GR75" s="66"/>
      <c r="GS75" s="66"/>
      <c r="GT75" s="66"/>
      <c r="GU75" s="66"/>
      <c r="GV75" s="66"/>
      <c r="GW75" s="66"/>
      <c r="GX75" s="66"/>
      <c r="GY75" s="66"/>
      <c r="GZ75" s="66"/>
      <c r="HA75" s="66"/>
      <c r="HB75" s="66"/>
      <c r="HC75" s="66"/>
      <c r="HD75" s="66"/>
      <c r="HE75" s="66"/>
      <c r="HF75" s="66"/>
      <c r="HG75" s="66"/>
      <c r="HH75" s="66"/>
      <c r="HI75" s="66"/>
      <c r="HJ75" s="66"/>
      <c r="HK75" s="66"/>
      <c r="HL75" s="66"/>
      <c r="HM75" s="66"/>
      <c r="HN75" s="66"/>
      <c r="HO75" s="66"/>
      <c r="HP75" s="66"/>
      <c r="HQ75" s="66"/>
      <c r="HR75" s="66"/>
      <c r="HS75" s="66"/>
      <c r="HT75" s="66"/>
      <c r="HU75" s="66"/>
      <c r="HV75" s="66"/>
      <c r="HW75" s="66"/>
      <c r="HX75" s="66"/>
      <c r="HY75" s="66"/>
      <c r="HZ75" s="66"/>
      <c r="IA75" s="66"/>
      <c r="IB75" s="66"/>
      <c r="IC75" s="66"/>
      <c r="ID75" s="66"/>
    </row>
    <row r="76" spans="15:238" ht="30" customHeight="1" x14ac:dyDescent="0.25">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c r="EO76" s="66"/>
      <c r="EP76" s="66"/>
      <c r="EQ76" s="66"/>
      <c r="ER76" s="66"/>
      <c r="ES76" s="66"/>
      <c r="ET76" s="66"/>
      <c r="EU76" s="66"/>
      <c r="EV76" s="66"/>
      <c r="EW76" s="66"/>
      <c r="EX76" s="66"/>
      <c r="EY76" s="66"/>
      <c r="EZ76" s="66"/>
      <c r="FA76" s="66"/>
      <c r="FB76" s="66"/>
      <c r="FC76" s="66"/>
      <c r="FD76" s="66"/>
      <c r="FE76" s="66"/>
      <c r="FF76" s="66"/>
      <c r="FG76" s="66"/>
      <c r="FH76" s="66"/>
      <c r="FI76" s="66"/>
      <c r="FJ76" s="66"/>
      <c r="FK76" s="66"/>
      <c r="FL76" s="66"/>
      <c r="FM76" s="66"/>
      <c r="FN76" s="66"/>
      <c r="FO76" s="66"/>
      <c r="FP76" s="66"/>
      <c r="FQ76" s="66"/>
      <c r="FR76" s="66"/>
      <c r="FS76" s="66"/>
      <c r="FT76" s="66"/>
      <c r="FU76" s="66"/>
      <c r="FV76" s="66"/>
      <c r="FW76" s="66"/>
      <c r="FX76" s="66"/>
      <c r="FY76" s="66"/>
      <c r="FZ76" s="66"/>
      <c r="GA76" s="66"/>
      <c r="GB76" s="66"/>
      <c r="GC76" s="66"/>
      <c r="GD76" s="66"/>
      <c r="GE76" s="66"/>
      <c r="GF76" s="66"/>
      <c r="GG76" s="66"/>
      <c r="GH76" s="66"/>
      <c r="GI76" s="66"/>
      <c r="GJ76" s="66"/>
      <c r="GK76" s="66"/>
      <c r="GL76" s="66"/>
      <c r="GM76" s="66"/>
      <c r="GN76" s="66"/>
      <c r="GO76" s="66"/>
      <c r="GP76" s="66"/>
      <c r="GQ76" s="66"/>
      <c r="GR76" s="66"/>
      <c r="GS76" s="66"/>
      <c r="GT76" s="66"/>
      <c r="GU76" s="66"/>
      <c r="GV76" s="66"/>
      <c r="GW76" s="66"/>
      <c r="GX76" s="66"/>
      <c r="GY76" s="66"/>
      <c r="GZ76" s="66"/>
      <c r="HA76" s="66"/>
      <c r="HB76" s="66"/>
      <c r="HC76" s="66"/>
      <c r="HD76" s="66"/>
      <c r="HE76" s="66"/>
      <c r="HF76" s="66"/>
      <c r="HG76" s="66"/>
      <c r="HH76" s="66"/>
      <c r="HI76" s="66"/>
      <c r="HJ76" s="66"/>
      <c r="HK76" s="66"/>
      <c r="HL76" s="66"/>
      <c r="HM76" s="66"/>
      <c r="HN76" s="66"/>
      <c r="HO76" s="66"/>
      <c r="HP76" s="66"/>
      <c r="HQ76" s="66"/>
      <c r="HR76" s="66"/>
      <c r="HS76" s="66"/>
      <c r="HT76" s="66"/>
      <c r="HU76" s="66"/>
      <c r="HV76" s="66"/>
      <c r="HW76" s="66"/>
      <c r="HX76" s="66"/>
      <c r="HY76" s="66"/>
      <c r="HZ76" s="66"/>
      <c r="IA76" s="66"/>
      <c r="IB76" s="66"/>
      <c r="IC76" s="66"/>
      <c r="ID76" s="66"/>
    </row>
    <row r="77" spans="15:238" ht="30" customHeight="1" x14ac:dyDescent="0.25">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c r="EO77" s="66"/>
      <c r="EP77" s="66"/>
      <c r="EQ77" s="66"/>
      <c r="ER77" s="66"/>
      <c r="ES77" s="66"/>
      <c r="ET77" s="66"/>
      <c r="EU77" s="66"/>
      <c r="EV77" s="66"/>
      <c r="EW77" s="66"/>
      <c r="EX77" s="66"/>
      <c r="EY77" s="66"/>
      <c r="EZ77" s="66"/>
      <c r="FA77" s="66"/>
      <c r="FB77" s="66"/>
      <c r="FC77" s="66"/>
      <c r="FD77" s="66"/>
      <c r="FE77" s="66"/>
      <c r="FF77" s="66"/>
      <c r="FG77" s="66"/>
      <c r="FH77" s="66"/>
      <c r="FI77" s="66"/>
      <c r="FJ77" s="66"/>
      <c r="FK77" s="66"/>
      <c r="FL77" s="66"/>
      <c r="FM77" s="66"/>
      <c r="FN77" s="66"/>
      <c r="FO77" s="66"/>
      <c r="FP77" s="66"/>
      <c r="FQ77" s="66"/>
      <c r="FR77" s="66"/>
      <c r="FS77" s="66"/>
      <c r="FT77" s="66"/>
      <c r="FU77" s="66"/>
      <c r="FV77" s="66"/>
      <c r="FW77" s="66"/>
      <c r="FX77" s="66"/>
      <c r="FY77" s="66"/>
      <c r="FZ77" s="66"/>
      <c r="GA77" s="66"/>
      <c r="GB77" s="66"/>
      <c r="GC77" s="66"/>
      <c r="GD77" s="66"/>
      <c r="GE77" s="66"/>
      <c r="GF77" s="66"/>
      <c r="GG77" s="66"/>
      <c r="GH77" s="66"/>
      <c r="GI77" s="66"/>
      <c r="GJ77" s="66"/>
      <c r="GK77" s="66"/>
      <c r="GL77" s="66"/>
      <c r="GM77" s="66"/>
      <c r="GN77" s="66"/>
      <c r="GO77" s="66"/>
      <c r="GP77" s="66"/>
      <c r="GQ77" s="66"/>
      <c r="GR77" s="66"/>
      <c r="GS77" s="66"/>
      <c r="GT77" s="66"/>
      <c r="GU77" s="66"/>
      <c r="GV77" s="66"/>
      <c r="GW77" s="66"/>
      <c r="GX77" s="66"/>
      <c r="GY77" s="66"/>
      <c r="GZ77" s="66"/>
      <c r="HA77" s="66"/>
      <c r="HB77" s="66"/>
      <c r="HC77" s="66"/>
      <c r="HD77" s="66"/>
      <c r="HE77" s="66"/>
      <c r="HF77" s="66"/>
      <c r="HG77" s="66"/>
      <c r="HH77" s="66"/>
      <c r="HI77" s="66"/>
      <c r="HJ77" s="66"/>
      <c r="HK77" s="66"/>
      <c r="HL77" s="66"/>
      <c r="HM77" s="66"/>
      <c r="HN77" s="66"/>
      <c r="HO77" s="66"/>
      <c r="HP77" s="66"/>
      <c r="HQ77" s="66"/>
      <c r="HR77" s="66"/>
      <c r="HS77" s="66"/>
      <c r="HT77" s="66"/>
      <c r="HU77" s="66"/>
      <c r="HV77" s="66"/>
      <c r="HW77" s="66"/>
      <c r="HX77" s="66"/>
      <c r="HY77" s="66"/>
      <c r="HZ77" s="66"/>
      <c r="IA77" s="66"/>
      <c r="IB77" s="66"/>
      <c r="IC77" s="66"/>
      <c r="ID77" s="66"/>
    </row>
    <row r="78" spans="15:238" ht="30" customHeight="1" x14ac:dyDescent="0.25">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c r="EO78" s="66"/>
      <c r="EP78" s="66"/>
      <c r="EQ78" s="66"/>
      <c r="ER78" s="66"/>
      <c r="ES78" s="66"/>
      <c r="ET78" s="66"/>
      <c r="EU78" s="66"/>
      <c r="EV78" s="66"/>
      <c r="EW78" s="66"/>
      <c r="EX78" s="66"/>
      <c r="EY78" s="66"/>
      <c r="EZ78" s="66"/>
      <c r="FA78" s="66"/>
      <c r="FB78" s="66"/>
      <c r="FC78" s="66"/>
      <c r="FD78" s="66"/>
      <c r="FE78" s="66"/>
      <c r="FF78" s="66"/>
      <c r="FG78" s="66"/>
      <c r="FH78" s="66"/>
      <c r="FI78" s="66"/>
      <c r="FJ78" s="66"/>
      <c r="FK78" s="66"/>
      <c r="FL78" s="66"/>
      <c r="FM78" s="66"/>
      <c r="FN78" s="66"/>
      <c r="FO78" s="66"/>
      <c r="FP78" s="66"/>
      <c r="FQ78" s="66"/>
      <c r="FR78" s="66"/>
      <c r="FS78" s="66"/>
      <c r="FT78" s="66"/>
      <c r="FU78" s="66"/>
      <c r="FV78" s="66"/>
      <c r="FW78" s="66"/>
      <c r="FX78" s="66"/>
      <c r="FY78" s="66"/>
      <c r="FZ78" s="66"/>
      <c r="GA78" s="66"/>
      <c r="GB78" s="66"/>
      <c r="GC78" s="66"/>
      <c r="GD78" s="66"/>
      <c r="GE78" s="66"/>
      <c r="GF78" s="66"/>
      <c r="GG78" s="66"/>
      <c r="GH78" s="66"/>
      <c r="GI78" s="66"/>
      <c r="GJ78" s="66"/>
      <c r="GK78" s="66"/>
      <c r="GL78" s="66"/>
      <c r="GM78" s="66"/>
      <c r="GN78" s="66"/>
      <c r="GO78" s="66"/>
      <c r="GP78" s="66"/>
      <c r="GQ78" s="66"/>
      <c r="GR78" s="66"/>
      <c r="GS78" s="66"/>
      <c r="GT78" s="66"/>
      <c r="GU78" s="66"/>
      <c r="GV78" s="66"/>
      <c r="GW78" s="66"/>
      <c r="GX78" s="66"/>
      <c r="GY78" s="66"/>
      <c r="GZ78" s="66"/>
      <c r="HA78" s="66"/>
      <c r="HB78" s="66"/>
      <c r="HC78" s="66"/>
      <c r="HD78" s="66"/>
      <c r="HE78" s="66"/>
      <c r="HF78" s="66"/>
      <c r="HG78" s="66"/>
      <c r="HH78" s="66"/>
      <c r="HI78" s="66"/>
      <c r="HJ78" s="66"/>
      <c r="HK78" s="66"/>
      <c r="HL78" s="66"/>
      <c r="HM78" s="66"/>
      <c r="HN78" s="66"/>
      <c r="HO78" s="66"/>
      <c r="HP78" s="66"/>
      <c r="HQ78" s="66"/>
      <c r="HR78" s="66"/>
      <c r="HS78" s="66"/>
      <c r="HT78" s="66"/>
      <c r="HU78" s="66"/>
      <c r="HV78" s="66"/>
      <c r="HW78" s="66"/>
      <c r="HX78" s="66"/>
      <c r="HY78" s="66"/>
      <c r="HZ78" s="66"/>
      <c r="IA78" s="66"/>
      <c r="IB78" s="66"/>
      <c r="IC78" s="66"/>
      <c r="ID78" s="66"/>
    </row>
    <row r="79" spans="15:238" ht="30" customHeight="1" x14ac:dyDescent="0.25">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c r="EO79" s="66"/>
      <c r="EP79" s="66"/>
      <c r="EQ79" s="66"/>
      <c r="ER79" s="66"/>
      <c r="ES79" s="66"/>
      <c r="ET79" s="66"/>
      <c r="EU79" s="66"/>
      <c r="EV79" s="66"/>
      <c r="EW79" s="66"/>
      <c r="EX79" s="66"/>
      <c r="EY79" s="66"/>
      <c r="EZ79" s="66"/>
      <c r="FA79" s="66"/>
      <c r="FB79" s="66"/>
      <c r="FC79" s="66"/>
      <c r="FD79" s="66"/>
      <c r="FE79" s="66"/>
      <c r="FF79" s="66"/>
      <c r="FG79" s="66"/>
      <c r="FH79" s="66"/>
      <c r="FI79" s="66"/>
      <c r="FJ79" s="66"/>
      <c r="FK79" s="66"/>
      <c r="FL79" s="66"/>
      <c r="FM79" s="66"/>
      <c r="FN79" s="66"/>
      <c r="FO79" s="66"/>
      <c r="FP79" s="66"/>
      <c r="FQ79" s="66"/>
      <c r="FR79" s="66"/>
      <c r="FS79" s="66"/>
      <c r="FT79" s="66"/>
      <c r="FU79" s="66"/>
      <c r="FV79" s="66"/>
      <c r="FW79" s="66"/>
      <c r="FX79" s="66"/>
      <c r="FY79" s="66"/>
      <c r="FZ79" s="66"/>
      <c r="GA79" s="66"/>
      <c r="GB79" s="66"/>
      <c r="GC79" s="66"/>
      <c r="GD79" s="66"/>
      <c r="GE79" s="66"/>
      <c r="GF79" s="66"/>
      <c r="GG79" s="66"/>
      <c r="GH79" s="66"/>
      <c r="GI79" s="66"/>
      <c r="GJ79" s="66"/>
      <c r="GK79" s="66"/>
      <c r="GL79" s="66"/>
      <c r="GM79" s="66"/>
      <c r="GN79" s="66"/>
      <c r="GO79" s="66"/>
      <c r="GP79" s="66"/>
      <c r="GQ79" s="66"/>
      <c r="GR79" s="66"/>
      <c r="GS79" s="66"/>
      <c r="GT79" s="66"/>
      <c r="GU79" s="66"/>
      <c r="GV79" s="66"/>
      <c r="GW79" s="66"/>
      <c r="GX79" s="66"/>
      <c r="GY79" s="66"/>
      <c r="GZ79" s="66"/>
      <c r="HA79" s="66"/>
      <c r="HB79" s="66"/>
      <c r="HC79" s="66"/>
      <c r="HD79" s="66"/>
      <c r="HE79" s="66"/>
      <c r="HF79" s="66"/>
      <c r="HG79" s="66"/>
      <c r="HH79" s="66"/>
      <c r="HI79" s="66"/>
      <c r="HJ79" s="66"/>
      <c r="HK79" s="66"/>
      <c r="HL79" s="66"/>
      <c r="HM79" s="66"/>
      <c r="HN79" s="66"/>
      <c r="HO79" s="66"/>
      <c r="HP79" s="66"/>
      <c r="HQ79" s="66"/>
      <c r="HR79" s="66"/>
      <c r="HS79" s="66"/>
      <c r="HT79" s="66"/>
      <c r="HU79" s="66"/>
      <c r="HV79" s="66"/>
      <c r="HW79" s="66"/>
      <c r="HX79" s="66"/>
      <c r="HY79" s="66"/>
      <c r="HZ79" s="66"/>
      <c r="IA79" s="66"/>
      <c r="IB79" s="66"/>
      <c r="IC79" s="66"/>
      <c r="ID79" s="66"/>
    </row>
    <row r="80" spans="15:238" ht="30" customHeight="1" x14ac:dyDescent="0.25">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c r="EO80" s="66"/>
      <c r="EP80" s="66"/>
      <c r="EQ80" s="66"/>
      <c r="ER80" s="66"/>
      <c r="ES80" s="66"/>
      <c r="ET80" s="66"/>
      <c r="EU80" s="66"/>
      <c r="EV80" s="66"/>
      <c r="EW80" s="66"/>
      <c r="EX80" s="66"/>
      <c r="EY80" s="66"/>
      <c r="EZ80" s="66"/>
      <c r="FA80" s="66"/>
      <c r="FB80" s="66"/>
      <c r="FC80" s="66"/>
      <c r="FD80" s="66"/>
      <c r="FE80" s="66"/>
      <c r="FF80" s="66"/>
      <c r="FG80" s="66"/>
      <c r="FH80" s="66"/>
      <c r="FI80" s="66"/>
      <c r="FJ80" s="66"/>
      <c r="FK80" s="66"/>
      <c r="FL80" s="66"/>
      <c r="FM80" s="66"/>
      <c r="FN80" s="66"/>
      <c r="FO80" s="66"/>
      <c r="FP80" s="66"/>
      <c r="FQ80" s="66"/>
      <c r="FR80" s="66"/>
      <c r="FS80" s="66"/>
      <c r="FT80" s="66"/>
      <c r="FU80" s="66"/>
      <c r="FV80" s="66"/>
      <c r="FW80" s="66"/>
      <c r="FX80" s="66"/>
      <c r="FY80" s="66"/>
      <c r="FZ80" s="66"/>
      <c r="GA80" s="66"/>
      <c r="GB80" s="66"/>
      <c r="GC80" s="66"/>
      <c r="GD80" s="66"/>
      <c r="GE80" s="66"/>
      <c r="GF80" s="66"/>
      <c r="GG80" s="66"/>
      <c r="GH80" s="66"/>
      <c r="GI80" s="66"/>
      <c r="GJ80" s="66"/>
      <c r="GK80" s="66"/>
      <c r="GL80" s="66"/>
      <c r="GM80" s="66"/>
      <c r="GN80" s="66"/>
      <c r="GO80" s="66"/>
      <c r="GP80" s="66"/>
      <c r="GQ80" s="66"/>
      <c r="GR80" s="66"/>
      <c r="GS80" s="66"/>
      <c r="GT80" s="66"/>
      <c r="GU80" s="66"/>
      <c r="GV80" s="66"/>
      <c r="GW80" s="66"/>
      <c r="GX80" s="66"/>
      <c r="GY80" s="66"/>
      <c r="GZ80" s="66"/>
      <c r="HA80" s="66"/>
      <c r="HB80" s="66"/>
      <c r="HC80" s="66"/>
      <c r="HD80" s="66"/>
      <c r="HE80" s="66"/>
      <c r="HF80" s="66"/>
      <c r="HG80" s="66"/>
      <c r="HH80" s="66"/>
      <c r="HI80" s="66"/>
      <c r="HJ80" s="66"/>
      <c r="HK80" s="66"/>
      <c r="HL80" s="66"/>
      <c r="HM80" s="66"/>
      <c r="HN80" s="66"/>
      <c r="HO80" s="66"/>
      <c r="HP80" s="66"/>
      <c r="HQ80" s="66"/>
      <c r="HR80" s="66"/>
      <c r="HS80" s="66"/>
      <c r="HT80" s="66"/>
      <c r="HU80" s="66"/>
      <c r="HV80" s="66"/>
      <c r="HW80" s="66"/>
      <c r="HX80" s="66"/>
      <c r="HY80" s="66"/>
      <c r="HZ80" s="66"/>
      <c r="IA80" s="66"/>
      <c r="IB80" s="66"/>
      <c r="IC80" s="66"/>
      <c r="ID80" s="66"/>
    </row>
    <row r="81" spans="15:238" ht="30" customHeight="1" x14ac:dyDescent="0.25">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c r="EO81" s="66"/>
      <c r="EP81" s="66"/>
      <c r="EQ81" s="66"/>
      <c r="ER81" s="66"/>
      <c r="ES81" s="66"/>
      <c r="ET81" s="66"/>
      <c r="EU81" s="66"/>
      <c r="EV81" s="66"/>
      <c r="EW81" s="66"/>
      <c r="EX81" s="66"/>
      <c r="EY81" s="66"/>
      <c r="EZ81" s="66"/>
      <c r="FA81" s="66"/>
      <c r="FB81" s="66"/>
      <c r="FC81" s="66"/>
      <c r="FD81" s="66"/>
      <c r="FE81" s="66"/>
      <c r="FF81" s="66"/>
      <c r="FG81" s="66"/>
      <c r="FH81" s="66"/>
      <c r="FI81" s="66"/>
      <c r="FJ81" s="66"/>
      <c r="FK81" s="66"/>
      <c r="FL81" s="66"/>
      <c r="FM81" s="66"/>
      <c r="FN81" s="66"/>
      <c r="FO81" s="66"/>
      <c r="FP81" s="66"/>
      <c r="FQ81" s="66"/>
      <c r="FR81" s="66"/>
      <c r="FS81" s="66"/>
      <c r="FT81" s="66"/>
      <c r="FU81" s="66"/>
      <c r="FV81" s="66"/>
      <c r="FW81" s="66"/>
      <c r="FX81" s="66"/>
      <c r="FY81" s="66"/>
      <c r="FZ81" s="66"/>
      <c r="GA81" s="66"/>
      <c r="GB81" s="66"/>
      <c r="GC81" s="66"/>
      <c r="GD81" s="66"/>
      <c r="GE81" s="66"/>
      <c r="GF81" s="66"/>
      <c r="GG81" s="66"/>
      <c r="GH81" s="66"/>
      <c r="GI81" s="66"/>
      <c r="GJ81" s="66"/>
      <c r="GK81" s="66"/>
      <c r="GL81" s="66"/>
      <c r="GM81" s="66"/>
      <c r="GN81" s="66"/>
      <c r="GO81" s="66"/>
      <c r="GP81" s="66"/>
      <c r="GQ81" s="66"/>
      <c r="GR81" s="66"/>
      <c r="GS81" s="66"/>
      <c r="GT81" s="66"/>
      <c r="GU81" s="66"/>
      <c r="GV81" s="66"/>
      <c r="GW81" s="66"/>
      <c r="GX81" s="66"/>
      <c r="GY81" s="66"/>
      <c r="GZ81" s="66"/>
      <c r="HA81" s="66"/>
      <c r="HB81" s="66"/>
      <c r="HC81" s="66"/>
      <c r="HD81" s="66"/>
      <c r="HE81" s="66"/>
      <c r="HF81" s="66"/>
      <c r="HG81" s="66"/>
      <c r="HH81" s="66"/>
      <c r="HI81" s="66"/>
      <c r="HJ81" s="66"/>
      <c r="HK81" s="66"/>
      <c r="HL81" s="66"/>
      <c r="HM81" s="66"/>
      <c r="HN81" s="66"/>
      <c r="HO81" s="66"/>
      <c r="HP81" s="66"/>
      <c r="HQ81" s="66"/>
      <c r="HR81" s="66"/>
      <c r="HS81" s="66"/>
      <c r="HT81" s="66"/>
      <c r="HU81" s="66"/>
      <c r="HV81" s="66"/>
      <c r="HW81" s="66"/>
      <c r="HX81" s="66"/>
      <c r="HY81" s="66"/>
      <c r="HZ81" s="66"/>
      <c r="IA81" s="66"/>
      <c r="IB81" s="66"/>
      <c r="IC81" s="66"/>
      <c r="ID81" s="66"/>
    </row>
    <row r="82" spans="15:238" ht="30" customHeight="1" x14ac:dyDescent="0.25">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c r="EO82" s="66"/>
      <c r="EP82" s="66"/>
      <c r="EQ82" s="66"/>
      <c r="ER82" s="66"/>
      <c r="ES82" s="66"/>
      <c r="ET82" s="66"/>
      <c r="EU82" s="66"/>
      <c r="EV82" s="66"/>
      <c r="EW82" s="66"/>
      <c r="EX82" s="66"/>
      <c r="EY82" s="66"/>
      <c r="EZ82" s="66"/>
      <c r="FA82" s="66"/>
      <c r="FB82" s="66"/>
      <c r="FC82" s="66"/>
      <c r="FD82" s="66"/>
      <c r="FE82" s="66"/>
      <c r="FF82" s="66"/>
      <c r="FG82" s="66"/>
      <c r="FH82" s="66"/>
      <c r="FI82" s="66"/>
      <c r="FJ82" s="66"/>
      <c r="FK82" s="66"/>
      <c r="FL82" s="66"/>
      <c r="FM82" s="66"/>
      <c r="FN82" s="66"/>
      <c r="FO82" s="66"/>
      <c r="FP82" s="66"/>
      <c r="FQ82" s="66"/>
      <c r="FR82" s="66"/>
      <c r="FS82" s="66"/>
      <c r="FT82" s="66"/>
      <c r="FU82" s="66"/>
      <c r="FV82" s="66"/>
      <c r="FW82" s="66"/>
      <c r="FX82" s="66"/>
      <c r="FY82" s="66"/>
      <c r="FZ82" s="66"/>
      <c r="GA82" s="66"/>
      <c r="GB82" s="66"/>
      <c r="GC82" s="66"/>
      <c r="GD82" s="66"/>
      <c r="GE82" s="66"/>
      <c r="GF82" s="66"/>
      <c r="GG82" s="66"/>
      <c r="GH82" s="66"/>
      <c r="GI82" s="66"/>
      <c r="GJ82" s="66"/>
      <c r="GK82" s="66"/>
      <c r="GL82" s="66"/>
      <c r="GM82" s="66"/>
      <c r="GN82" s="66"/>
      <c r="GO82" s="66"/>
      <c r="GP82" s="66"/>
      <c r="GQ82" s="66"/>
      <c r="GR82" s="66"/>
      <c r="GS82" s="66"/>
      <c r="GT82" s="66"/>
      <c r="GU82" s="66"/>
      <c r="GV82" s="66"/>
      <c r="GW82" s="66"/>
      <c r="GX82" s="66"/>
      <c r="GY82" s="66"/>
      <c r="GZ82" s="66"/>
      <c r="HA82" s="66"/>
      <c r="HB82" s="66"/>
      <c r="HC82" s="66"/>
      <c r="HD82" s="66"/>
      <c r="HE82" s="66"/>
      <c r="HF82" s="66"/>
      <c r="HG82" s="66"/>
      <c r="HH82" s="66"/>
      <c r="HI82" s="66"/>
      <c r="HJ82" s="66"/>
      <c r="HK82" s="66"/>
      <c r="HL82" s="66"/>
      <c r="HM82" s="66"/>
      <c r="HN82" s="66"/>
      <c r="HO82" s="66"/>
      <c r="HP82" s="66"/>
      <c r="HQ82" s="66"/>
      <c r="HR82" s="66"/>
      <c r="HS82" s="66"/>
      <c r="HT82" s="66"/>
      <c r="HU82" s="66"/>
      <c r="HV82" s="66"/>
      <c r="HW82" s="66"/>
      <c r="HX82" s="66"/>
      <c r="HY82" s="66"/>
      <c r="HZ82" s="66"/>
      <c r="IA82" s="66"/>
      <c r="IB82" s="66"/>
      <c r="IC82" s="66"/>
      <c r="ID82" s="66"/>
    </row>
    <row r="83" spans="15:238" ht="30" customHeight="1" x14ac:dyDescent="0.25">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c r="EO83" s="66"/>
      <c r="EP83" s="66"/>
      <c r="EQ83" s="66"/>
      <c r="ER83" s="66"/>
      <c r="ES83" s="66"/>
      <c r="ET83" s="66"/>
      <c r="EU83" s="66"/>
      <c r="EV83" s="66"/>
      <c r="EW83" s="66"/>
      <c r="EX83" s="66"/>
      <c r="EY83" s="66"/>
      <c r="EZ83" s="66"/>
      <c r="FA83" s="66"/>
      <c r="FB83" s="66"/>
      <c r="FC83" s="66"/>
      <c r="FD83" s="66"/>
      <c r="FE83" s="66"/>
      <c r="FF83" s="66"/>
      <c r="FG83" s="66"/>
      <c r="FH83" s="66"/>
      <c r="FI83" s="66"/>
      <c r="FJ83" s="66"/>
      <c r="FK83" s="66"/>
      <c r="FL83" s="66"/>
      <c r="FM83" s="66"/>
      <c r="FN83" s="66"/>
      <c r="FO83" s="66"/>
      <c r="FP83" s="66"/>
      <c r="FQ83" s="66"/>
      <c r="FR83" s="66"/>
      <c r="FS83" s="66"/>
      <c r="FT83" s="66"/>
      <c r="FU83" s="66"/>
      <c r="FV83" s="66"/>
      <c r="FW83" s="66"/>
      <c r="FX83" s="66"/>
      <c r="FY83" s="66"/>
      <c r="FZ83" s="66"/>
      <c r="GA83" s="66"/>
      <c r="GB83" s="66"/>
      <c r="GC83" s="66"/>
      <c r="GD83" s="66"/>
      <c r="GE83" s="66"/>
      <c r="GF83" s="66"/>
      <c r="GG83" s="66"/>
      <c r="GH83" s="66"/>
      <c r="GI83" s="66"/>
      <c r="GJ83" s="66"/>
      <c r="GK83" s="66"/>
      <c r="GL83" s="66"/>
      <c r="GM83" s="66"/>
      <c r="GN83" s="66"/>
      <c r="GO83" s="66"/>
      <c r="GP83" s="66"/>
      <c r="GQ83" s="66"/>
      <c r="GR83" s="66"/>
      <c r="GS83" s="66"/>
      <c r="GT83" s="66"/>
      <c r="GU83" s="66"/>
      <c r="GV83" s="66"/>
      <c r="GW83" s="66"/>
      <c r="GX83" s="66"/>
      <c r="GY83" s="66"/>
      <c r="GZ83" s="66"/>
      <c r="HA83" s="66"/>
      <c r="HB83" s="66"/>
      <c r="HC83" s="66"/>
      <c r="HD83" s="66"/>
      <c r="HE83" s="66"/>
      <c r="HF83" s="66"/>
      <c r="HG83" s="66"/>
      <c r="HH83" s="66"/>
      <c r="HI83" s="66"/>
      <c r="HJ83" s="66"/>
      <c r="HK83" s="66"/>
      <c r="HL83" s="66"/>
      <c r="HM83" s="66"/>
      <c r="HN83" s="66"/>
      <c r="HO83" s="66"/>
      <c r="HP83" s="66"/>
      <c r="HQ83" s="66"/>
      <c r="HR83" s="66"/>
      <c r="HS83" s="66"/>
      <c r="HT83" s="66"/>
      <c r="HU83" s="66"/>
      <c r="HV83" s="66"/>
      <c r="HW83" s="66"/>
      <c r="HX83" s="66"/>
      <c r="HY83" s="66"/>
      <c r="HZ83" s="66"/>
      <c r="IA83" s="66"/>
      <c r="IB83" s="66"/>
      <c r="IC83" s="66"/>
      <c r="ID83" s="66"/>
    </row>
    <row r="84" spans="15:238" ht="30" customHeight="1" x14ac:dyDescent="0.25">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c r="HN84" s="66"/>
      <c r="HO84" s="66"/>
      <c r="HP84" s="66"/>
      <c r="HQ84" s="66"/>
      <c r="HR84" s="66"/>
      <c r="HS84" s="66"/>
      <c r="HT84" s="66"/>
      <c r="HU84" s="66"/>
      <c r="HV84" s="66"/>
      <c r="HW84" s="66"/>
      <c r="HX84" s="66"/>
      <c r="HY84" s="66"/>
      <c r="HZ84" s="66"/>
      <c r="IA84" s="66"/>
      <c r="IB84" s="66"/>
      <c r="IC84" s="66"/>
      <c r="ID84" s="66"/>
    </row>
    <row r="85" spans="15:238" ht="30" customHeight="1" x14ac:dyDescent="0.25">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c r="EO85" s="66"/>
      <c r="EP85" s="66"/>
      <c r="EQ85" s="66"/>
      <c r="ER85" s="66"/>
      <c r="ES85" s="66"/>
      <c r="ET85" s="66"/>
      <c r="EU85" s="66"/>
      <c r="EV85" s="66"/>
      <c r="EW85" s="66"/>
      <c r="EX85" s="66"/>
      <c r="EY85" s="66"/>
      <c r="EZ85" s="66"/>
      <c r="FA85" s="66"/>
      <c r="FB85" s="66"/>
      <c r="FC85" s="66"/>
      <c r="FD85" s="66"/>
      <c r="FE85" s="66"/>
      <c r="FF85" s="66"/>
      <c r="FG85" s="66"/>
      <c r="FH85" s="66"/>
      <c r="FI85" s="66"/>
      <c r="FJ85" s="66"/>
      <c r="FK85" s="66"/>
      <c r="FL85" s="66"/>
      <c r="FM85" s="66"/>
      <c r="FN85" s="66"/>
      <c r="FO85" s="66"/>
      <c r="FP85" s="66"/>
      <c r="FQ85" s="66"/>
      <c r="FR85" s="66"/>
      <c r="FS85" s="66"/>
      <c r="FT85" s="66"/>
      <c r="FU85" s="66"/>
      <c r="FV85" s="66"/>
      <c r="FW85" s="66"/>
      <c r="FX85" s="66"/>
      <c r="FY85" s="66"/>
      <c r="FZ85" s="66"/>
      <c r="GA85" s="66"/>
      <c r="GB85" s="66"/>
      <c r="GC85" s="66"/>
      <c r="GD85" s="66"/>
      <c r="GE85" s="66"/>
      <c r="GF85" s="66"/>
      <c r="GG85" s="66"/>
      <c r="GH85" s="66"/>
      <c r="GI85" s="66"/>
      <c r="GJ85" s="66"/>
      <c r="GK85" s="66"/>
      <c r="GL85" s="66"/>
      <c r="GM85" s="66"/>
      <c r="GN85" s="66"/>
      <c r="GO85" s="66"/>
      <c r="GP85" s="66"/>
      <c r="GQ85" s="66"/>
      <c r="GR85" s="66"/>
      <c r="GS85" s="66"/>
      <c r="GT85" s="66"/>
      <c r="GU85" s="66"/>
      <c r="GV85" s="66"/>
      <c r="GW85" s="66"/>
      <c r="GX85" s="66"/>
      <c r="GY85" s="66"/>
      <c r="GZ85" s="66"/>
      <c r="HA85" s="66"/>
      <c r="HB85" s="66"/>
      <c r="HC85" s="66"/>
      <c r="HD85" s="66"/>
      <c r="HE85" s="66"/>
      <c r="HF85" s="66"/>
      <c r="HG85" s="66"/>
      <c r="HH85" s="66"/>
      <c r="HI85" s="66"/>
      <c r="HJ85" s="66"/>
      <c r="HK85" s="66"/>
      <c r="HL85" s="66"/>
      <c r="HM85" s="66"/>
      <c r="HN85" s="66"/>
      <c r="HO85" s="66"/>
      <c r="HP85" s="66"/>
      <c r="HQ85" s="66"/>
      <c r="HR85" s="66"/>
      <c r="HS85" s="66"/>
      <c r="HT85" s="66"/>
      <c r="HU85" s="66"/>
      <c r="HV85" s="66"/>
      <c r="HW85" s="66"/>
      <c r="HX85" s="66"/>
      <c r="HY85" s="66"/>
      <c r="HZ85" s="66"/>
      <c r="IA85" s="66"/>
      <c r="IB85" s="66"/>
      <c r="IC85" s="66"/>
      <c r="ID85" s="66"/>
    </row>
    <row r="86" spans="15:238" ht="30" customHeight="1" x14ac:dyDescent="0.25">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c r="EO86" s="66"/>
      <c r="EP86" s="66"/>
      <c r="EQ86" s="66"/>
      <c r="ER86" s="66"/>
      <c r="ES86" s="66"/>
      <c r="ET86" s="66"/>
      <c r="EU86" s="66"/>
      <c r="EV86" s="66"/>
      <c r="EW86" s="66"/>
      <c r="EX86" s="66"/>
      <c r="EY86" s="66"/>
      <c r="EZ86" s="66"/>
      <c r="FA86" s="66"/>
      <c r="FB86" s="66"/>
      <c r="FC86" s="66"/>
      <c r="FD86" s="66"/>
      <c r="FE86" s="66"/>
      <c r="FF86" s="66"/>
      <c r="FG86" s="66"/>
      <c r="FH86" s="66"/>
      <c r="FI86" s="66"/>
      <c r="FJ86" s="66"/>
      <c r="FK86" s="66"/>
      <c r="FL86" s="66"/>
      <c r="FM86" s="66"/>
      <c r="FN86" s="66"/>
      <c r="FO86" s="66"/>
      <c r="FP86" s="66"/>
      <c r="FQ86" s="66"/>
      <c r="FR86" s="66"/>
      <c r="FS86" s="66"/>
      <c r="FT86" s="66"/>
      <c r="FU86" s="66"/>
      <c r="FV86" s="66"/>
      <c r="FW86" s="66"/>
      <c r="FX86" s="66"/>
      <c r="FY86" s="66"/>
      <c r="FZ86" s="66"/>
      <c r="GA86" s="66"/>
      <c r="GB86" s="66"/>
      <c r="GC86" s="66"/>
      <c r="GD86" s="66"/>
      <c r="GE86" s="66"/>
      <c r="GF86" s="66"/>
      <c r="GG86" s="66"/>
      <c r="GH86" s="66"/>
      <c r="GI86" s="66"/>
      <c r="GJ86" s="66"/>
      <c r="GK86" s="66"/>
      <c r="GL86" s="66"/>
      <c r="GM86" s="66"/>
      <c r="GN86" s="66"/>
      <c r="GO86" s="66"/>
      <c r="GP86" s="66"/>
      <c r="GQ86" s="66"/>
      <c r="GR86" s="66"/>
      <c r="GS86" s="66"/>
      <c r="GT86" s="66"/>
      <c r="GU86" s="66"/>
      <c r="GV86" s="66"/>
      <c r="GW86" s="66"/>
      <c r="GX86" s="66"/>
      <c r="GY86" s="66"/>
      <c r="GZ86" s="66"/>
      <c r="HA86" s="66"/>
      <c r="HB86" s="66"/>
      <c r="HC86" s="66"/>
      <c r="HD86" s="66"/>
      <c r="HE86" s="66"/>
      <c r="HF86" s="66"/>
      <c r="HG86" s="66"/>
      <c r="HH86" s="66"/>
      <c r="HI86" s="66"/>
      <c r="HJ86" s="66"/>
      <c r="HK86" s="66"/>
      <c r="HL86" s="66"/>
      <c r="HM86" s="66"/>
      <c r="HN86" s="66"/>
      <c r="HO86" s="66"/>
      <c r="HP86" s="66"/>
      <c r="HQ86" s="66"/>
      <c r="HR86" s="66"/>
      <c r="HS86" s="66"/>
      <c r="HT86" s="66"/>
      <c r="HU86" s="66"/>
      <c r="HV86" s="66"/>
      <c r="HW86" s="66"/>
      <c r="HX86" s="66"/>
      <c r="HY86" s="66"/>
      <c r="HZ86" s="66"/>
      <c r="IA86" s="66"/>
      <c r="IB86" s="66"/>
      <c r="IC86" s="66"/>
      <c r="ID86" s="66"/>
    </row>
    <row r="87" spans="15:238" ht="30" customHeight="1" x14ac:dyDescent="0.25">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c r="EO87" s="66"/>
      <c r="EP87" s="66"/>
      <c r="EQ87" s="66"/>
      <c r="ER87" s="66"/>
      <c r="ES87" s="66"/>
      <c r="ET87" s="66"/>
      <c r="EU87" s="66"/>
      <c r="EV87" s="66"/>
      <c r="EW87" s="66"/>
      <c r="EX87" s="66"/>
      <c r="EY87" s="66"/>
      <c r="EZ87" s="66"/>
      <c r="FA87" s="66"/>
      <c r="FB87" s="66"/>
      <c r="FC87" s="66"/>
      <c r="FD87" s="66"/>
      <c r="FE87" s="66"/>
      <c r="FF87" s="66"/>
      <c r="FG87" s="66"/>
      <c r="FH87" s="66"/>
      <c r="FI87" s="66"/>
      <c r="FJ87" s="66"/>
      <c r="FK87" s="66"/>
      <c r="FL87" s="66"/>
      <c r="FM87" s="66"/>
      <c r="FN87" s="66"/>
      <c r="FO87" s="66"/>
      <c r="FP87" s="66"/>
      <c r="FQ87" s="66"/>
      <c r="FR87" s="66"/>
      <c r="FS87" s="66"/>
      <c r="FT87" s="66"/>
      <c r="FU87" s="66"/>
      <c r="FV87" s="66"/>
      <c r="FW87" s="66"/>
      <c r="FX87" s="66"/>
      <c r="FY87" s="66"/>
      <c r="FZ87" s="66"/>
      <c r="GA87" s="66"/>
      <c r="GB87" s="66"/>
      <c r="GC87" s="66"/>
      <c r="GD87" s="66"/>
      <c r="GE87" s="66"/>
      <c r="GF87" s="66"/>
      <c r="GG87" s="66"/>
      <c r="GH87" s="66"/>
      <c r="GI87" s="66"/>
      <c r="GJ87" s="66"/>
      <c r="GK87" s="66"/>
      <c r="GL87" s="66"/>
      <c r="GM87" s="66"/>
      <c r="GN87" s="66"/>
      <c r="GO87" s="66"/>
      <c r="GP87" s="66"/>
      <c r="GQ87" s="66"/>
      <c r="GR87" s="66"/>
      <c r="GS87" s="66"/>
      <c r="GT87" s="66"/>
      <c r="GU87" s="66"/>
      <c r="GV87" s="66"/>
      <c r="GW87" s="66"/>
      <c r="GX87" s="66"/>
      <c r="GY87" s="66"/>
      <c r="GZ87" s="66"/>
      <c r="HA87" s="66"/>
      <c r="HB87" s="66"/>
      <c r="HC87" s="66"/>
      <c r="HD87" s="66"/>
      <c r="HE87" s="66"/>
      <c r="HF87" s="66"/>
      <c r="HG87" s="66"/>
      <c r="HH87" s="66"/>
      <c r="HI87" s="66"/>
      <c r="HJ87" s="66"/>
      <c r="HK87" s="66"/>
      <c r="HL87" s="66"/>
      <c r="HM87" s="66"/>
      <c r="HN87" s="66"/>
      <c r="HO87" s="66"/>
      <c r="HP87" s="66"/>
      <c r="HQ87" s="66"/>
      <c r="HR87" s="66"/>
      <c r="HS87" s="66"/>
      <c r="HT87" s="66"/>
      <c r="HU87" s="66"/>
      <c r="HV87" s="66"/>
      <c r="HW87" s="66"/>
      <c r="HX87" s="66"/>
      <c r="HY87" s="66"/>
      <c r="HZ87" s="66"/>
      <c r="IA87" s="66"/>
      <c r="IB87" s="66"/>
      <c r="IC87" s="66"/>
      <c r="ID87" s="66"/>
    </row>
    <row r="88" spans="15:238" ht="30" customHeight="1" x14ac:dyDescent="0.25">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c r="EO88" s="66"/>
      <c r="EP88" s="66"/>
      <c r="EQ88" s="66"/>
      <c r="ER88" s="66"/>
      <c r="ES88" s="66"/>
      <c r="ET88" s="66"/>
      <c r="EU88" s="66"/>
      <c r="EV88" s="66"/>
      <c r="EW88" s="66"/>
      <c r="EX88" s="66"/>
      <c r="EY88" s="66"/>
      <c r="EZ88" s="66"/>
      <c r="FA88" s="66"/>
      <c r="FB88" s="66"/>
      <c r="FC88" s="66"/>
      <c r="FD88" s="66"/>
      <c r="FE88" s="66"/>
      <c r="FF88" s="66"/>
      <c r="FG88" s="66"/>
      <c r="FH88" s="66"/>
      <c r="FI88" s="66"/>
      <c r="FJ88" s="66"/>
      <c r="FK88" s="66"/>
      <c r="FL88" s="66"/>
      <c r="FM88" s="66"/>
      <c r="FN88" s="66"/>
      <c r="FO88" s="66"/>
      <c r="FP88" s="66"/>
      <c r="FQ88" s="66"/>
      <c r="FR88" s="66"/>
      <c r="FS88" s="66"/>
      <c r="FT88" s="66"/>
      <c r="FU88" s="66"/>
      <c r="FV88" s="66"/>
      <c r="FW88" s="66"/>
      <c r="FX88" s="66"/>
      <c r="FY88" s="66"/>
      <c r="FZ88" s="66"/>
      <c r="GA88" s="66"/>
      <c r="GB88" s="66"/>
      <c r="GC88" s="66"/>
      <c r="GD88" s="66"/>
      <c r="GE88" s="66"/>
      <c r="GF88" s="66"/>
      <c r="GG88" s="66"/>
      <c r="GH88" s="66"/>
      <c r="GI88" s="66"/>
      <c r="GJ88" s="66"/>
      <c r="GK88" s="66"/>
      <c r="GL88" s="66"/>
      <c r="GM88" s="66"/>
      <c r="GN88" s="66"/>
      <c r="GO88" s="66"/>
      <c r="GP88" s="66"/>
      <c r="GQ88" s="66"/>
      <c r="GR88" s="66"/>
      <c r="GS88" s="66"/>
      <c r="GT88" s="66"/>
      <c r="GU88" s="66"/>
      <c r="GV88" s="66"/>
      <c r="GW88" s="66"/>
      <c r="GX88" s="66"/>
      <c r="GY88" s="66"/>
      <c r="GZ88" s="66"/>
      <c r="HA88" s="66"/>
      <c r="HB88" s="66"/>
      <c r="HC88" s="66"/>
      <c r="HD88" s="66"/>
      <c r="HE88" s="66"/>
      <c r="HF88" s="66"/>
      <c r="HG88" s="66"/>
      <c r="HH88" s="66"/>
      <c r="HI88" s="66"/>
      <c r="HJ88" s="66"/>
      <c r="HK88" s="66"/>
      <c r="HL88" s="66"/>
      <c r="HM88" s="66"/>
      <c r="HN88" s="66"/>
      <c r="HO88" s="66"/>
      <c r="HP88" s="66"/>
      <c r="HQ88" s="66"/>
      <c r="HR88" s="66"/>
      <c r="HS88" s="66"/>
      <c r="HT88" s="66"/>
      <c r="HU88" s="66"/>
      <c r="HV88" s="66"/>
      <c r="HW88" s="66"/>
      <c r="HX88" s="66"/>
      <c r="HY88" s="66"/>
      <c r="HZ88" s="66"/>
      <c r="IA88" s="66"/>
      <c r="IB88" s="66"/>
      <c r="IC88" s="66"/>
      <c r="ID88" s="66"/>
    </row>
    <row r="89" spans="15:238" ht="30" customHeight="1" x14ac:dyDescent="0.25">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c r="EO89" s="66"/>
      <c r="EP89" s="66"/>
      <c r="EQ89" s="66"/>
      <c r="ER89" s="66"/>
      <c r="ES89" s="66"/>
      <c r="ET89" s="66"/>
      <c r="EU89" s="66"/>
      <c r="EV89" s="66"/>
      <c r="EW89" s="66"/>
      <c r="EX89" s="66"/>
      <c r="EY89" s="66"/>
      <c r="EZ89" s="66"/>
      <c r="FA89" s="66"/>
      <c r="FB89" s="66"/>
      <c r="FC89" s="66"/>
      <c r="FD89" s="66"/>
      <c r="FE89" s="66"/>
      <c r="FF89" s="66"/>
      <c r="FG89" s="66"/>
      <c r="FH89" s="66"/>
      <c r="FI89" s="66"/>
      <c r="FJ89" s="66"/>
      <c r="FK89" s="66"/>
      <c r="FL89" s="66"/>
      <c r="FM89" s="66"/>
      <c r="FN89" s="66"/>
      <c r="FO89" s="66"/>
      <c r="FP89" s="66"/>
      <c r="FQ89" s="66"/>
      <c r="FR89" s="66"/>
      <c r="FS89" s="66"/>
      <c r="FT89" s="66"/>
      <c r="FU89" s="66"/>
      <c r="FV89" s="66"/>
      <c r="FW89" s="66"/>
      <c r="FX89" s="66"/>
      <c r="FY89" s="66"/>
      <c r="FZ89" s="66"/>
      <c r="GA89" s="66"/>
      <c r="GB89" s="66"/>
      <c r="GC89" s="66"/>
      <c r="GD89" s="66"/>
      <c r="GE89" s="66"/>
      <c r="GF89" s="66"/>
      <c r="GG89" s="66"/>
      <c r="GH89" s="66"/>
      <c r="GI89" s="66"/>
      <c r="GJ89" s="66"/>
      <c r="GK89" s="66"/>
      <c r="GL89" s="66"/>
      <c r="GM89" s="66"/>
      <c r="GN89" s="66"/>
      <c r="GO89" s="66"/>
      <c r="GP89" s="66"/>
      <c r="GQ89" s="66"/>
      <c r="GR89" s="66"/>
      <c r="GS89" s="66"/>
      <c r="GT89" s="66"/>
      <c r="GU89" s="66"/>
      <c r="GV89" s="66"/>
      <c r="GW89" s="66"/>
      <c r="GX89" s="66"/>
      <c r="GY89" s="66"/>
      <c r="GZ89" s="66"/>
      <c r="HA89" s="66"/>
      <c r="HB89" s="66"/>
      <c r="HC89" s="66"/>
      <c r="HD89" s="66"/>
      <c r="HE89" s="66"/>
      <c r="HF89" s="66"/>
      <c r="HG89" s="66"/>
      <c r="HH89" s="66"/>
      <c r="HI89" s="66"/>
      <c r="HJ89" s="66"/>
      <c r="HK89" s="66"/>
      <c r="HL89" s="66"/>
      <c r="HM89" s="66"/>
      <c r="HN89" s="66"/>
      <c r="HO89" s="66"/>
      <c r="HP89" s="66"/>
      <c r="HQ89" s="66"/>
      <c r="HR89" s="66"/>
      <c r="HS89" s="66"/>
      <c r="HT89" s="66"/>
      <c r="HU89" s="66"/>
      <c r="HV89" s="66"/>
      <c r="HW89" s="66"/>
      <c r="HX89" s="66"/>
      <c r="HY89" s="66"/>
      <c r="HZ89" s="66"/>
      <c r="IA89" s="66"/>
      <c r="IB89" s="66"/>
      <c r="IC89" s="66"/>
      <c r="ID89" s="66"/>
    </row>
    <row r="90" spans="15:238" ht="30" customHeight="1" x14ac:dyDescent="0.25">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c r="EO90" s="66"/>
      <c r="EP90" s="66"/>
      <c r="EQ90" s="66"/>
      <c r="ER90" s="66"/>
      <c r="ES90" s="66"/>
      <c r="ET90" s="66"/>
      <c r="EU90" s="66"/>
      <c r="EV90" s="66"/>
      <c r="EW90" s="66"/>
      <c r="EX90" s="66"/>
      <c r="EY90" s="66"/>
      <c r="EZ90" s="66"/>
      <c r="FA90" s="66"/>
      <c r="FB90" s="66"/>
      <c r="FC90" s="66"/>
      <c r="FD90" s="66"/>
      <c r="FE90" s="66"/>
      <c r="FF90" s="66"/>
      <c r="FG90" s="66"/>
      <c r="FH90" s="66"/>
      <c r="FI90" s="66"/>
      <c r="FJ90" s="66"/>
      <c r="FK90" s="66"/>
      <c r="FL90" s="66"/>
      <c r="FM90" s="66"/>
      <c r="FN90" s="66"/>
      <c r="FO90" s="66"/>
      <c r="FP90" s="66"/>
      <c r="FQ90" s="66"/>
      <c r="FR90" s="66"/>
      <c r="FS90" s="66"/>
      <c r="FT90" s="66"/>
      <c r="FU90" s="66"/>
      <c r="FV90" s="66"/>
      <c r="FW90" s="66"/>
      <c r="FX90" s="66"/>
      <c r="FY90" s="66"/>
      <c r="FZ90" s="66"/>
      <c r="GA90" s="66"/>
      <c r="GB90" s="66"/>
      <c r="GC90" s="66"/>
      <c r="GD90" s="66"/>
      <c r="GE90" s="66"/>
      <c r="GF90" s="66"/>
      <c r="GG90" s="66"/>
      <c r="GH90" s="66"/>
      <c r="GI90" s="66"/>
      <c r="GJ90" s="66"/>
      <c r="GK90" s="66"/>
      <c r="GL90" s="66"/>
      <c r="GM90" s="66"/>
      <c r="GN90" s="66"/>
      <c r="GO90" s="66"/>
      <c r="GP90" s="66"/>
      <c r="GQ90" s="66"/>
      <c r="GR90" s="66"/>
      <c r="GS90" s="66"/>
      <c r="GT90" s="66"/>
      <c r="GU90" s="66"/>
      <c r="GV90" s="66"/>
      <c r="GW90" s="66"/>
      <c r="GX90" s="66"/>
      <c r="GY90" s="66"/>
      <c r="GZ90" s="66"/>
      <c r="HA90" s="66"/>
      <c r="HB90" s="66"/>
      <c r="HC90" s="66"/>
      <c r="HD90" s="66"/>
      <c r="HE90" s="66"/>
      <c r="HF90" s="66"/>
      <c r="HG90" s="66"/>
      <c r="HH90" s="66"/>
      <c r="HI90" s="66"/>
      <c r="HJ90" s="66"/>
      <c r="HK90" s="66"/>
      <c r="HL90" s="66"/>
      <c r="HM90" s="66"/>
      <c r="HN90" s="66"/>
      <c r="HO90" s="66"/>
      <c r="HP90" s="66"/>
      <c r="HQ90" s="66"/>
      <c r="HR90" s="66"/>
      <c r="HS90" s="66"/>
      <c r="HT90" s="66"/>
      <c r="HU90" s="66"/>
      <c r="HV90" s="66"/>
      <c r="HW90" s="66"/>
      <c r="HX90" s="66"/>
      <c r="HY90" s="66"/>
      <c r="HZ90" s="66"/>
      <c r="IA90" s="66"/>
      <c r="IB90" s="66"/>
      <c r="IC90" s="66"/>
      <c r="ID90" s="66"/>
    </row>
    <row r="91" spans="15:238" ht="30" customHeight="1" x14ac:dyDescent="0.25">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66"/>
      <c r="CW91" s="66"/>
      <c r="CX91" s="66"/>
      <c r="CY91" s="66"/>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c r="EL91" s="66"/>
      <c r="EM91" s="66"/>
      <c r="EN91" s="66"/>
      <c r="EO91" s="66"/>
      <c r="EP91" s="66"/>
      <c r="EQ91" s="66"/>
      <c r="ER91" s="66"/>
      <c r="ES91" s="66"/>
      <c r="ET91" s="66"/>
      <c r="EU91" s="66"/>
      <c r="EV91" s="66"/>
      <c r="EW91" s="66"/>
      <c r="EX91" s="66"/>
      <c r="EY91" s="66"/>
      <c r="EZ91" s="66"/>
      <c r="FA91" s="66"/>
      <c r="FB91" s="66"/>
      <c r="FC91" s="66"/>
      <c r="FD91" s="66"/>
      <c r="FE91" s="66"/>
      <c r="FF91" s="66"/>
      <c r="FG91" s="66"/>
      <c r="FH91" s="66"/>
      <c r="FI91" s="66"/>
      <c r="FJ91" s="66"/>
      <c r="FK91" s="66"/>
      <c r="FL91" s="66"/>
      <c r="FM91" s="66"/>
      <c r="FN91" s="66"/>
      <c r="FO91" s="66"/>
      <c r="FP91" s="66"/>
      <c r="FQ91" s="66"/>
      <c r="FR91" s="66"/>
      <c r="FS91" s="66"/>
      <c r="FT91" s="66"/>
      <c r="FU91" s="66"/>
      <c r="FV91" s="66"/>
      <c r="FW91" s="66"/>
      <c r="FX91" s="66"/>
      <c r="FY91" s="66"/>
      <c r="FZ91" s="66"/>
      <c r="GA91" s="66"/>
      <c r="GB91" s="66"/>
      <c r="GC91" s="66"/>
      <c r="GD91" s="66"/>
      <c r="GE91" s="66"/>
      <c r="GF91" s="66"/>
      <c r="GG91" s="66"/>
      <c r="GH91" s="66"/>
      <c r="GI91" s="66"/>
      <c r="GJ91" s="66"/>
      <c r="GK91" s="66"/>
      <c r="GL91" s="66"/>
      <c r="GM91" s="66"/>
      <c r="GN91" s="66"/>
      <c r="GO91" s="66"/>
      <c r="GP91" s="66"/>
      <c r="GQ91" s="66"/>
      <c r="GR91" s="66"/>
      <c r="GS91" s="66"/>
      <c r="GT91" s="66"/>
      <c r="GU91" s="66"/>
      <c r="GV91" s="66"/>
      <c r="GW91" s="66"/>
      <c r="GX91" s="66"/>
      <c r="GY91" s="66"/>
      <c r="GZ91" s="66"/>
      <c r="HA91" s="66"/>
      <c r="HB91" s="66"/>
      <c r="HC91" s="66"/>
      <c r="HD91" s="66"/>
      <c r="HE91" s="66"/>
      <c r="HF91" s="66"/>
      <c r="HG91" s="66"/>
      <c r="HH91" s="66"/>
      <c r="HI91" s="66"/>
      <c r="HJ91" s="66"/>
      <c r="HK91" s="66"/>
      <c r="HL91" s="66"/>
      <c r="HM91" s="66"/>
      <c r="HN91" s="66"/>
      <c r="HO91" s="66"/>
      <c r="HP91" s="66"/>
      <c r="HQ91" s="66"/>
      <c r="HR91" s="66"/>
      <c r="HS91" s="66"/>
      <c r="HT91" s="66"/>
      <c r="HU91" s="66"/>
      <c r="HV91" s="66"/>
      <c r="HW91" s="66"/>
      <c r="HX91" s="66"/>
      <c r="HY91" s="66"/>
      <c r="HZ91" s="66"/>
      <c r="IA91" s="66"/>
      <c r="IB91" s="66"/>
      <c r="IC91" s="66"/>
      <c r="ID91" s="66"/>
    </row>
    <row r="92" spans="15:238" ht="30" customHeight="1" x14ac:dyDescent="0.25">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c r="HZ92" s="66"/>
      <c r="IA92" s="66"/>
      <c r="IB92" s="66"/>
      <c r="IC92" s="66"/>
      <c r="ID92" s="66"/>
    </row>
    <row r="93" spans="15:238" ht="30" customHeight="1" x14ac:dyDescent="0.25">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66"/>
      <c r="CW93" s="66"/>
      <c r="CX93" s="66"/>
      <c r="CY93" s="66"/>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c r="EL93" s="66"/>
      <c r="EM93" s="66"/>
      <c r="EN93" s="66"/>
      <c r="EO93" s="66"/>
      <c r="EP93" s="66"/>
      <c r="EQ93" s="66"/>
      <c r="ER93" s="66"/>
      <c r="ES93" s="66"/>
      <c r="ET93" s="66"/>
      <c r="EU93" s="66"/>
      <c r="EV93" s="66"/>
      <c r="EW93" s="66"/>
      <c r="EX93" s="66"/>
      <c r="EY93" s="66"/>
      <c r="EZ93" s="66"/>
      <c r="FA93" s="66"/>
      <c r="FB93" s="66"/>
      <c r="FC93" s="66"/>
      <c r="FD93" s="66"/>
      <c r="FE93" s="66"/>
      <c r="FF93" s="66"/>
      <c r="FG93" s="66"/>
      <c r="FH93" s="66"/>
      <c r="FI93" s="66"/>
      <c r="FJ93" s="66"/>
      <c r="FK93" s="66"/>
      <c r="FL93" s="66"/>
      <c r="FM93" s="66"/>
      <c r="FN93" s="66"/>
      <c r="FO93" s="66"/>
      <c r="FP93" s="66"/>
      <c r="FQ93" s="66"/>
      <c r="FR93" s="66"/>
      <c r="FS93" s="66"/>
      <c r="FT93" s="66"/>
      <c r="FU93" s="66"/>
      <c r="FV93" s="66"/>
      <c r="FW93" s="66"/>
      <c r="FX93" s="66"/>
      <c r="FY93" s="66"/>
      <c r="FZ93" s="66"/>
      <c r="GA93" s="66"/>
      <c r="GB93" s="66"/>
      <c r="GC93" s="66"/>
      <c r="GD93" s="66"/>
      <c r="GE93" s="66"/>
      <c r="GF93" s="66"/>
      <c r="GG93" s="66"/>
      <c r="GH93" s="66"/>
      <c r="GI93" s="66"/>
      <c r="GJ93" s="66"/>
      <c r="GK93" s="66"/>
      <c r="GL93" s="66"/>
      <c r="GM93" s="66"/>
      <c r="GN93" s="66"/>
      <c r="GO93" s="66"/>
      <c r="GP93" s="66"/>
      <c r="GQ93" s="66"/>
      <c r="GR93" s="66"/>
      <c r="GS93" s="66"/>
      <c r="GT93" s="66"/>
      <c r="GU93" s="66"/>
      <c r="GV93" s="66"/>
      <c r="GW93" s="66"/>
      <c r="GX93" s="66"/>
      <c r="GY93" s="66"/>
      <c r="GZ93" s="66"/>
      <c r="HA93" s="66"/>
      <c r="HB93" s="66"/>
      <c r="HC93" s="66"/>
      <c r="HD93" s="66"/>
      <c r="HE93" s="66"/>
      <c r="HF93" s="66"/>
      <c r="HG93" s="66"/>
      <c r="HH93" s="66"/>
      <c r="HI93" s="66"/>
      <c r="HJ93" s="66"/>
      <c r="HK93" s="66"/>
      <c r="HL93" s="66"/>
      <c r="HM93" s="66"/>
      <c r="HN93" s="66"/>
      <c r="HO93" s="66"/>
      <c r="HP93" s="66"/>
      <c r="HQ93" s="66"/>
      <c r="HR93" s="66"/>
      <c r="HS93" s="66"/>
      <c r="HT93" s="66"/>
      <c r="HU93" s="66"/>
      <c r="HV93" s="66"/>
      <c r="HW93" s="66"/>
      <c r="HX93" s="66"/>
      <c r="HY93" s="66"/>
      <c r="HZ93" s="66"/>
      <c r="IA93" s="66"/>
      <c r="IB93" s="66"/>
      <c r="IC93" s="66"/>
      <c r="ID93" s="66"/>
    </row>
    <row r="94" spans="15:238" ht="30" customHeight="1" x14ac:dyDescent="0.25">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c r="BW94" s="66"/>
      <c r="BX94" s="66"/>
      <c r="BY94" s="66"/>
      <c r="BZ94" s="66"/>
      <c r="CA94" s="66"/>
      <c r="CB94" s="66"/>
      <c r="CC94" s="66"/>
      <c r="CD94" s="66"/>
      <c r="CE94" s="66"/>
      <c r="CF94" s="66"/>
      <c r="CG94" s="66"/>
      <c r="CH94" s="66"/>
      <c r="CI94" s="66"/>
      <c r="CJ94" s="66"/>
      <c r="CK94" s="66"/>
      <c r="CL94" s="66"/>
      <c r="CM94" s="66"/>
      <c r="CN94" s="66"/>
      <c r="CO94" s="66"/>
      <c r="CP94" s="66"/>
      <c r="CQ94" s="66"/>
      <c r="CR94" s="66"/>
      <c r="CS94" s="66"/>
      <c r="CT94" s="66"/>
      <c r="CU94" s="66"/>
      <c r="CV94" s="66"/>
      <c r="CW94" s="66"/>
      <c r="CX94" s="66"/>
      <c r="CY94" s="66"/>
      <c r="CZ94" s="66"/>
      <c r="DA94" s="66"/>
      <c r="DB94" s="66"/>
      <c r="DC94" s="66"/>
      <c r="DD94" s="66"/>
      <c r="DE94" s="66"/>
      <c r="DF94" s="66"/>
      <c r="DG94" s="66"/>
      <c r="DH94" s="66"/>
      <c r="DI94" s="66"/>
      <c r="DJ94" s="66"/>
      <c r="DK94" s="66"/>
      <c r="DL94" s="66"/>
      <c r="DM94" s="66"/>
      <c r="DN94" s="66"/>
      <c r="DO94" s="66"/>
      <c r="DP94" s="66"/>
      <c r="DQ94" s="66"/>
      <c r="DR94" s="66"/>
      <c r="DS94" s="66"/>
      <c r="DT94" s="66"/>
      <c r="DU94" s="66"/>
      <c r="DV94" s="66"/>
      <c r="DW94" s="66"/>
      <c r="DX94" s="66"/>
      <c r="DY94" s="66"/>
      <c r="DZ94" s="66"/>
      <c r="EA94" s="66"/>
      <c r="EB94" s="66"/>
      <c r="EC94" s="66"/>
      <c r="ED94" s="66"/>
      <c r="EE94" s="66"/>
      <c r="EF94" s="66"/>
      <c r="EG94" s="66"/>
      <c r="EH94" s="66"/>
      <c r="EI94" s="66"/>
      <c r="EJ94" s="66"/>
      <c r="EK94" s="66"/>
      <c r="EL94" s="66"/>
      <c r="EM94" s="66"/>
      <c r="EN94" s="66"/>
      <c r="EO94" s="66"/>
      <c r="EP94" s="66"/>
      <c r="EQ94" s="66"/>
      <c r="ER94" s="66"/>
      <c r="ES94" s="66"/>
      <c r="ET94" s="66"/>
      <c r="EU94" s="66"/>
      <c r="EV94" s="66"/>
      <c r="EW94" s="66"/>
      <c r="EX94" s="66"/>
      <c r="EY94" s="66"/>
      <c r="EZ94" s="66"/>
      <c r="FA94" s="66"/>
      <c r="FB94" s="66"/>
      <c r="FC94" s="66"/>
      <c r="FD94" s="66"/>
      <c r="FE94" s="66"/>
      <c r="FF94" s="66"/>
      <c r="FG94" s="66"/>
      <c r="FH94" s="66"/>
      <c r="FI94" s="66"/>
      <c r="FJ94" s="66"/>
      <c r="FK94" s="66"/>
      <c r="FL94" s="66"/>
      <c r="FM94" s="66"/>
      <c r="FN94" s="66"/>
      <c r="FO94" s="66"/>
      <c r="FP94" s="66"/>
      <c r="FQ94" s="66"/>
      <c r="FR94" s="66"/>
      <c r="FS94" s="66"/>
      <c r="FT94" s="66"/>
      <c r="FU94" s="66"/>
      <c r="FV94" s="66"/>
      <c r="FW94" s="66"/>
      <c r="FX94" s="66"/>
      <c r="FY94" s="66"/>
      <c r="FZ94" s="66"/>
      <c r="GA94" s="66"/>
      <c r="GB94" s="66"/>
      <c r="GC94" s="66"/>
      <c r="GD94" s="66"/>
      <c r="GE94" s="66"/>
      <c r="GF94" s="66"/>
      <c r="GG94" s="66"/>
      <c r="GH94" s="66"/>
      <c r="GI94" s="66"/>
      <c r="GJ94" s="66"/>
      <c r="GK94" s="66"/>
      <c r="GL94" s="66"/>
      <c r="GM94" s="66"/>
      <c r="GN94" s="66"/>
      <c r="GO94" s="66"/>
      <c r="GP94" s="66"/>
      <c r="GQ94" s="66"/>
      <c r="GR94" s="66"/>
      <c r="GS94" s="66"/>
      <c r="GT94" s="66"/>
      <c r="GU94" s="66"/>
      <c r="GV94" s="66"/>
      <c r="GW94" s="66"/>
      <c r="GX94" s="66"/>
      <c r="GY94" s="66"/>
      <c r="GZ94" s="66"/>
      <c r="HA94" s="66"/>
      <c r="HB94" s="66"/>
      <c r="HC94" s="66"/>
      <c r="HD94" s="66"/>
      <c r="HE94" s="66"/>
      <c r="HF94" s="66"/>
      <c r="HG94" s="66"/>
      <c r="HH94" s="66"/>
      <c r="HI94" s="66"/>
      <c r="HJ94" s="66"/>
      <c r="HK94" s="66"/>
      <c r="HL94" s="66"/>
      <c r="HM94" s="66"/>
      <c r="HN94" s="66"/>
      <c r="HO94" s="66"/>
      <c r="HP94" s="66"/>
      <c r="HQ94" s="66"/>
      <c r="HR94" s="66"/>
      <c r="HS94" s="66"/>
      <c r="HT94" s="66"/>
      <c r="HU94" s="66"/>
      <c r="HV94" s="66"/>
      <c r="HW94" s="66"/>
      <c r="HX94" s="66"/>
      <c r="HY94" s="66"/>
      <c r="HZ94" s="66"/>
      <c r="IA94" s="66"/>
      <c r="IB94" s="66"/>
      <c r="IC94" s="66"/>
      <c r="ID94" s="66"/>
    </row>
    <row r="95" spans="15:238" ht="30" customHeight="1" x14ac:dyDescent="0.25">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c r="BW95" s="66"/>
      <c r="BX95" s="66"/>
      <c r="BY95" s="66"/>
      <c r="BZ95" s="66"/>
      <c r="CA95" s="66"/>
      <c r="CB95" s="66"/>
      <c r="CC95" s="66"/>
      <c r="CD95" s="66"/>
      <c r="CE95" s="66"/>
      <c r="CF95" s="66"/>
      <c r="CG95" s="66"/>
      <c r="CH95" s="66"/>
      <c r="CI95" s="66"/>
      <c r="CJ95" s="66"/>
      <c r="CK95" s="66"/>
      <c r="CL95" s="66"/>
      <c r="CM95" s="66"/>
      <c r="CN95" s="66"/>
      <c r="CO95" s="66"/>
      <c r="CP95" s="66"/>
      <c r="CQ95" s="66"/>
      <c r="CR95" s="66"/>
      <c r="CS95" s="66"/>
      <c r="CT95" s="66"/>
      <c r="CU95" s="66"/>
      <c r="CV95" s="66"/>
      <c r="CW95" s="66"/>
      <c r="CX95" s="66"/>
      <c r="CY95" s="66"/>
      <c r="CZ95" s="66"/>
      <c r="DA95" s="66"/>
      <c r="DB95" s="66"/>
      <c r="DC95" s="66"/>
      <c r="DD95" s="66"/>
      <c r="DE95" s="66"/>
      <c r="DF95" s="66"/>
      <c r="DG95" s="66"/>
      <c r="DH95" s="66"/>
      <c r="DI95" s="66"/>
      <c r="DJ95" s="66"/>
      <c r="DK95" s="66"/>
      <c r="DL95" s="66"/>
      <c r="DM95" s="66"/>
      <c r="DN95" s="66"/>
      <c r="DO95" s="66"/>
      <c r="DP95" s="66"/>
      <c r="DQ95" s="66"/>
      <c r="DR95" s="66"/>
      <c r="DS95" s="66"/>
      <c r="DT95" s="66"/>
      <c r="DU95" s="66"/>
      <c r="DV95" s="66"/>
      <c r="DW95" s="66"/>
      <c r="DX95" s="66"/>
      <c r="DY95" s="66"/>
      <c r="DZ95" s="66"/>
      <c r="EA95" s="66"/>
      <c r="EB95" s="66"/>
      <c r="EC95" s="66"/>
      <c r="ED95" s="66"/>
      <c r="EE95" s="66"/>
      <c r="EF95" s="66"/>
      <c r="EG95" s="66"/>
      <c r="EH95" s="66"/>
      <c r="EI95" s="66"/>
      <c r="EJ95" s="66"/>
      <c r="EK95" s="66"/>
      <c r="EL95" s="66"/>
      <c r="EM95" s="66"/>
      <c r="EN95" s="66"/>
      <c r="EO95" s="66"/>
      <c r="EP95" s="66"/>
      <c r="EQ95" s="66"/>
      <c r="ER95" s="66"/>
      <c r="ES95" s="66"/>
      <c r="ET95" s="66"/>
      <c r="EU95" s="66"/>
      <c r="EV95" s="66"/>
      <c r="EW95" s="66"/>
      <c r="EX95" s="66"/>
      <c r="EY95" s="66"/>
      <c r="EZ95" s="66"/>
      <c r="FA95" s="66"/>
      <c r="FB95" s="66"/>
      <c r="FC95" s="66"/>
      <c r="FD95" s="66"/>
      <c r="FE95" s="66"/>
      <c r="FF95" s="66"/>
      <c r="FG95" s="66"/>
      <c r="FH95" s="66"/>
      <c r="FI95" s="66"/>
      <c r="FJ95" s="66"/>
      <c r="FK95" s="66"/>
      <c r="FL95" s="66"/>
      <c r="FM95" s="66"/>
      <c r="FN95" s="66"/>
      <c r="FO95" s="66"/>
      <c r="FP95" s="66"/>
      <c r="FQ95" s="66"/>
      <c r="FR95" s="66"/>
      <c r="FS95" s="66"/>
      <c r="FT95" s="66"/>
      <c r="FU95" s="66"/>
      <c r="FV95" s="66"/>
      <c r="FW95" s="66"/>
      <c r="FX95" s="66"/>
      <c r="FY95" s="66"/>
      <c r="FZ95" s="66"/>
      <c r="GA95" s="66"/>
      <c r="GB95" s="66"/>
      <c r="GC95" s="66"/>
      <c r="GD95" s="66"/>
      <c r="GE95" s="66"/>
      <c r="GF95" s="66"/>
      <c r="GG95" s="66"/>
      <c r="GH95" s="66"/>
      <c r="GI95" s="66"/>
      <c r="GJ95" s="66"/>
      <c r="GK95" s="66"/>
      <c r="GL95" s="66"/>
      <c r="GM95" s="66"/>
      <c r="GN95" s="66"/>
      <c r="GO95" s="66"/>
      <c r="GP95" s="66"/>
      <c r="GQ95" s="66"/>
      <c r="GR95" s="66"/>
      <c r="GS95" s="66"/>
      <c r="GT95" s="66"/>
      <c r="GU95" s="66"/>
      <c r="GV95" s="66"/>
      <c r="GW95" s="66"/>
      <c r="GX95" s="66"/>
      <c r="GY95" s="66"/>
      <c r="GZ95" s="66"/>
      <c r="HA95" s="66"/>
      <c r="HB95" s="66"/>
      <c r="HC95" s="66"/>
      <c r="HD95" s="66"/>
      <c r="HE95" s="66"/>
      <c r="HF95" s="66"/>
      <c r="HG95" s="66"/>
      <c r="HH95" s="66"/>
      <c r="HI95" s="66"/>
      <c r="HJ95" s="66"/>
      <c r="HK95" s="66"/>
      <c r="HL95" s="66"/>
      <c r="HM95" s="66"/>
      <c r="HN95" s="66"/>
      <c r="HO95" s="66"/>
      <c r="HP95" s="66"/>
      <c r="HQ95" s="66"/>
      <c r="HR95" s="66"/>
      <c r="HS95" s="66"/>
      <c r="HT95" s="66"/>
      <c r="HU95" s="66"/>
      <c r="HV95" s="66"/>
      <c r="HW95" s="66"/>
      <c r="HX95" s="66"/>
      <c r="HY95" s="66"/>
      <c r="HZ95" s="66"/>
      <c r="IA95" s="66"/>
      <c r="IB95" s="66"/>
      <c r="IC95" s="66"/>
      <c r="ID95" s="66"/>
    </row>
    <row r="96" spans="15:238" ht="30" customHeight="1" x14ac:dyDescent="0.25">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c r="HZ96" s="66"/>
      <c r="IA96" s="66"/>
      <c r="IB96" s="66"/>
      <c r="IC96" s="66"/>
      <c r="ID96" s="66"/>
    </row>
    <row r="97" spans="15:238" ht="30" customHeight="1" x14ac:dyDescent="0.25">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6"/>
      <c r="BF97" s="66"/>
      <c r="BG97" s="66"/>
      <c r="BH97" s="66"/>
      <c r="BI97" s="66"/>
      <c r="BJ97" s="66"/>
      <c r="BK97" s="66"/>
      <c r="BL97" s="66"/>
      <c r="BM97" s="66"/>
      <c r="BN97" s="66"/>
      <c r="BO97" s="66"/>
      <c r="BP97" s="66"/>
      <c r="BQ97" s="66"/>
      <c r="BR97" s="66"/>
      <c r="BS97" s="66"/>
      <c r="BT97" s="66"/>
      <c r="BU97" s="66"/>
      <c r="BV97" s="66"/>
      <c r="BW97" s="66"/>
      <c r="BX97" s="66"/>
      <c r="BY97" s="66"/>
      <c r="BZ97" s="66"/>
      <c r="CA97" s="66"/>
      <c r="CB97" s="66"/>
      <c r="CC97" s="66"/>
      <c r="CD97" s="66"/>
      <c r="CE97" s="66"/>
      <c r="CF97" s="66"/>
      <c r="CG97" s="66"/>
      <c r="CH97" s="66"/>
      <c r="CI97" s="66"/>
      <c r="CJ97" s="66"/>
      <c r="CK97" s="66"/>
      <c r="CL97" s="66"/>
      <c r="CM97" s="66"/>
      <c r="CN97" s="66"/>
      <c r="CO97" s="66"/>
      <c r="CP97" s="66"/>
      <c r="CQ97" s="66"/>
      <c r="CR97" s="66"/>
      <c r="CS97" s="66"/>
      <c r="CT97" s="66"/>
      <c r="CU97" s="66"/>
      <c r="CV97" s="66"/>
      <c r="CW97" s="66"/>
      <c r="CX97" s="66"/>
      <c r="CY97" s="66"/>
      <c r="CZ97" s="66"/>
      <c r="DA97" s="66"/>
      <c r="DB97" s="66"/>
      <c r="DC97" s="66"/>
      <c r="DD97" s="66"/>
      <c r="DE97" s="66"/>
      <c r="DF97" s="66"/>
      <c r="DG97" s="66"/>
      <c r="DH97" s="66"/>
      <c r="DI97" s="66"/>
      <c r="DJ97" s="66"/>
      <c r="DK97" s="66"/>
      <c r="DL97" s="66"/>
      <c r="DM97" s="66"/>
      <c r="DN97" s="66"/>
      <c r="DO97" s="66"/>
      <c r="DP97" s="66"/>
      <c r="DQ97" s="66"/>
      <c r="DR97" s="66"/>
      <c r="DS97" s="66"/>
      <c r="DT97" s="66"/>
      <c r="DU97" s="66"/>
      <c r="DV97" s="66"/>
      <c r="DW97" s="66"/>
      <c r="DX97" s="66"/>
      <c r="DY97" s="66"/>
      <c r="DZ97" s="66"/>
      <c r="EA97" s="66"/>
      <c r="EB97" s="66"/>
      <c r="EC97" s="66"/>
      <c r="ED97" s="66"/>
      <c r="EE97" s="66"/>
      <c r="EF97" s="66"/>
      <c r="EG97" s="66"/>
      <c r="EH97" s="66"/>
      <c r="EI97" s="66"/>
      <c r="EJ97" s="66"/>
      <c r="EK97" s="66"/>
      <c r="EL97" s="66"/>
      <c r="EM97" s="66"/>
      <c r="EN97" s="66"/>
      <c r="EO97" s="66"/>
      <c r="EP97" s="66"/>
      <c r="EQ97" s="66"/>
      <c r="ER97" s="66"/>
      <c r="ES97" s="66"/>
      <c r="ET97" s="66"/>
      <c r="EU97" s="66"/>
      <c r="EV97" s="66"/>
      <c r="EW97" s="66"/>
      <c r="EX97" s="66"/>
      <c r="EY97" s="66"/>
      <c r="EZ97" s="66"/>
      <c r="FA97" s="66"/>
      <c r="FB97" s="66"/>
      <c r="FC97" s="66"/>
      <c r="FD97" s="66"/>
      <c r="FE97" s="66"/>
      <c r="FF97" s="66"/>
      <c r="FG97" s="66"/>
      <c r="FH97" s="66"/>
      <c r="FI97" s="66"/>
      <c r="FJ97" s="66"/>
      <c r="FK97" s="66"/>
      <c r="FL97" s="66"/>
      <c r="FM97" s="66"/>
      <c r="FN97" s="66"/>
      <c r="FO97" s="66"/>
      <c r="FP97" s="66"/>
      <c r="FQ97" s="66"/>
      <c r="FR97" s="66"/>
      <c r="FS97" s="66"/>
      <c r="FT97" s="66"/>
      <c r="FU97" s="66"/>
      <c r="FV97" s="66"/>
      <c r="FW97" s="66"/>
      <c r="FX97" s="66"/>
      <c r="FY97" s="66"/>
      <c r="FZ97" s="66"/>
      <c r="GA97" s="66"/>
      <c r="GB97" s="66"/>
      <c r="GC97" s="66"/>
      <c r="GD97" s="66"/>
      <c r="GE97" s="66"/>
      <c r="GF97" s="66"/>
      <c r="GG97" s="66"/>
      <c r="GH97" s="66"/>
      <c r="GI97" s="66"/>
      <c r="GJ97" s="66"/>
      <c r="GK97" s="66"/>
      <c r="GL97" s="66"/>
      <c r="GM97" s="66"/>
      <c r="GN97" s="66"/>
      <c r="GO97" s="66"/>
      <c r="GP97" s="66"/>
      <c r="GQ97" s="66"/>
      <c r="GR97" s="66"/>
      <c r="GS97" s="66"/>
      <c r="GT97" s="66"/>
      <c r="GU97" s="66"/>
      <c r="GV97" s="66"/>
      <c r="GW97" s="66"/>
      <c r="GX97" s="66"/>
      <c r="GY97" s="66"/>
      <c r="GZ97" s="66"/>
      <c r="HA97" s="66"/>
      <c r="HB97" s="66"/>
      <c r="HC97" s="66"/>
      <c r="HD97" s="66"/>
      <c r="HE97" s="66"/>
      <c r="HF97" s="66"/>
      <c r="HG97" s="66"/>
      <c r="HH97" s="66"/>
      <c r="HI97" s="66"/>
      <c r="HJ97" s="66"/>
      <c r="HK97" s="66"/>
      <c r="HL97" s="66"/>
      <c r="HM97" s="66"/>
      <c r="HN97" s="66"/>
      <c r="HO97" s="66"/>
      <c r="HP97" s="66"/>
      <c r="HQ97" s="66"/>
      <c r="HR97" s="66"/>
      <c r="HS97" s="66"/>
      <c r="HT97" s="66"/>
      <c r="HU97" s="66"/>
      <c r="HV97" s="66"/>
      <c r="HW97" s="66"/>
      <c r="HX97" s="66"/>
      <c r="HY97" s="66"/>
      <c r="HZ97" s="66"/>
      <c r="IA97" s="66"/>
      <c r="IB97" s="66"/>
      <c r="IC97" s="66"/>
      <c r="ID97" s="66"/>
    </row>
    <row r="98" spans="15:238" ht="30" customHeight="1" x14ac:dyDescent="0.25">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c r="BW98" s="66"/>
      <c r="BX98" s="66"/>
      <c r="BY98" s="66"/>
      <c r="BZ98" s="66"/>
      <c r="CA98" s="66"/>
      <c r="CB98" s="66"/>
      <c r="CC98" s="66"/>
      <c r="CD98" s="66"/>
      <c r="CE98" s="66"/>
      <c r="CF98" s="66"/>
      <c r="CG98" s="66"/>
      <c r="CH98" s="66"/>
      <c r="CI98" s="66"/>
      <c r="CJ98" s="66"/>
      <c r="CK98" s="66"/>
      <c r="CL98" s="66"/>
      <c r="CM98" s="66"/>
      <c r="CN98" s="66"/>
      <c r="CO98" s="66"/>
      <c r="CP98" s="66"/>
      <c r="CQ98" s="66"/>
      <c r="CR98" s="66"/>
      <c r="CS98" s="66"/>
      <c r="CT98" s="66"/>
      <c r="CU98" s="66"/>
      <c r="CV98" s="66"/>
      <c r="CW98" s="66"/>
      <c r="CX98" s="66"/>
      <c r="CY98" s="66"/>
      <c r="CZ98" s="66"/>
      <c r="DA98" s="66"/>
      <c r="DB98" s="66"/>
      <c r="DC98" s="66"/>
      <c r="DD98" s="66"/>
      <c r="DE98" s="66"/>
      <c r="DF98" s="66"/>
      <c r="DG98" s="66"/>
      <c r="DH98" s="66"/>
      <c r="DI98" s="66"/>
      <c r="DJ98" s="66"/>
      <c r="DK98" s="66"/>
      <c r="DL98" s="66"/>
      <c r="DM98" s="66"/>
      <c r="DN98" s="66"/>
      <c r="DO98" s="66"/>
      <c r="DP98" s="66"/>
      <c r="DQ98" s="66"/>
      <c r="DR98" s="66"/>
      <c r="DS98" s="66"/>
      <c r="DT98" s="66"/>
      <c r="DU98" s="66"/>
      <c r="DV98" s="66"/>
      <c r="DW98" s="66"/>
      <c r="DX98" s="66"/>
      <c r="DY98" s="66"/>
      <c r="DZ98" s="66"/>
      <c r="EA98" s="66"/>
      <c r="EB98" s="66"/>
      <c r="EC98" s="66"/>
      <c r="ED98" s="66"/>
      <c r="EE98" s="66"/>
      <c r="EF98" s="66"/>
      <c r="EG98" s="66"/>
      <c r="EH98" s="66"/>
      <c r="EI98" s="66"/>
      <c r="EJ98" s="66"/>
      <c r="EK98" s="66"/>
      <c r="EL98" s="66"/>
      <c r="EM98" s="66"/>
      <c r="EN98" s="66"/>
      <c r="EO98" s="66"/>
      <c r="EP98" s="66"/>
      <c r="EQ98" s="66"/>
      <c r="ER98" s="66"/>
      <c r="ES98" s="66"/>
      <c r="ET98" s="66"/>
      <c r="EU98" s="66"/>
      <c r="EV98" s="66"/>
      <c r="EW98" s="66"/>
      <c r="EX98" s="66"/>
      <c r="EY98" s="66"/>
      <c r="EZ98" s="66"/>
      <c r="FA98" s="66"/>
      <c r="FB98" s="66"/>
      <c r="FC98" s="66"/>
      <c r="FD98" s="66"/>
      <c r="FE98" s="66"/>
      <c r="FF98" s="66"/>
      <c r="FG98" s="66"/>
      <c r="FH98" s="66"/>
      <c r="FI98" s="66"/>
      <c r="FJ98" s="66"/>
      <c r="FK98" s="66"/>
      <c r="FL98" s="66"/>
      <c r="FM98" s="66"/>
      <c r="FN98" s="66"/>
      <c r="FO98" s="66"/>
      <c r="FP98" s="66"/>
      <c r="FQ98" s="66"/>
      <c r="FR98" s="66"/>
      <c r="FS98" s="66"/>
      <c r="FT98" s="66"/>
      <c r="FU98" s="66"/>
      <c r="FV98" s="66"/>
      <c r="FW98" s="66"/>
      <c r="FX98" s="66"/>
      <c r="FY98" s="66"/>
      <c r="FZ98" s="66"/>
      <c r="GA98" s="66"/>
      <c r="GB98" s="66"/>
      <c r="GC98" s="66"/>
      <c r="GD98" s="66"/>
      <c r="GE98" s="66"/>
      <c r="GF98" s="66"/>
      <c r="GG98" s="66"/>
      <c r="GH98" s="66"/>
      <c r="GI98" s="66"/>
      <c r="GJ98" s="66"/>
      <c r="GK98" s="66"/>
      <c r="GL98" s="66"/>
      <c r="GM98" s="66"/>
      <c r="GN98" s="66"/>
      <c r="GO98" s="66"/>
      <c r="GP98" s="66"/>
      <c r="GQ98" s="66"/>
      <c r="GR98" s="66"/>
      <c r="GS98" s="66"/>
      <c r="GT98" s="66"/>
      <c r="GU98" s="66"/>
      <c r="GV98" s="66"/>
      <c r="GW98" s="66"/>
      <c r="GX98" s="66"/>
      <c r="GY98" s="66"/>
      <c r="GZ98" s="66"/>
      <c r="HA98" s="66"/>
      <c r="HB98" s="66"/>
      <c r="HC98" s="66"/>
      <c r="HD98" s="66"/>
      <c r="HE98" s="66"/>
      <c r="HF98" s="66"/>
      <c r="HG98" s="66"/>
      <c r="HH98" s="66"/>
      <c r="HI98" s="66"/>
      <c r="HJ98" s="66"/>
      <c r="HK98" s="66"/>
      <c r="HL98" s="66"/>
      <c r="HM98" s="66"/>
      <c r="HN98" s="66"/>
      <c r="HO98" s="66"/>
      <c r="HP98" s="66"/>
      <c r="HQ98" s="66"/>
      <c r="HR98" s="66"/>
      <c r="HS98" s="66"/>
      <c r="HT98" s="66"/>
      <c r="HU98" s="66"/>
      <c r="HV98" s="66"/>
      <c r="HW98" s="66"/>
      <c r="HX98" s="66"/>
      <c r="HY98" s="66"/>
      <c r="HZ98" s="66"/>
      <c r="IA98" s="66"/>
      <c r="IB98" s="66"/>
      <c r="IC98" s="66"/>
      <c r="ID98" s="66"/>
    </row>
  </sheetData>
  <autoFilter ref="B6:M56" xr:uid="{80B9D3F5-CCE6-4AE0-AF76-BCD8C17A1703}"/>
  <mergeCells count="34">
    <mergeCell ref="HC4:HI4"/>
    <mergeCell ref="HJ4:HP4"/>
    <mergeCell ref="HQ4:HW4"/>
    <mergeCell ref="HX4:ID4"/>
    <mergeCell ref="FM4:FS4"/>
    <mergeCell ref="FT4:FZ4"/>
    <mergeCell ref="GA4:GG4"/>
    <mergeCell ref="GH4:GN4"/>
    <mergeCell ref="GO4:GU4"/>
    <mergeCell ref="GV4:HB4"/>
    <mergeCell ref="DW4:EC4"/>
    <mergeCell ref="ED4:EJ4"/>
    <mergeCell ref="EK4:EQ4"/>
    <mergeCell ref="ER4:EX4"/>
    <mergeCell ref="EY4:FE4"/>
    <mergeCell ref="FF4:FL4"/>
    <mergeCell ref="CG4:CM4"/>
    <mergeCell ref="CN4:CT4"/>
    <mergeCell ref="CU4:DA4"/>
    <mergeCell ref="DB4:DH4"/>
    <mergeCell ref="DI4:DO4"/>
    <mergeCell ref="DP4:DV4"/>
    <mergeCell ref="AQ4:AW4"/>
    <mergeCell ref="AX4:BD4"/>
    <mergeCell ref="BE4:BK4"/>
    <mergeCell ref="BL4:BR4"/>
    <mergeCell ref="BS4:BY4"/>
    <mergeCell ref="BZ4:CF4"/>
    <mergeCell ref="I3:J3"/>
    <mergeCell ref="I4:J4"/>
    <mergeCell ref="O4:U4"/>
    <mergeCell ref="V4:AB4"/>
    <mergeCell ref="AC4:AI4"/>
    <mergeCell ref="AJ4:AP4"/>
  </mergeCells>
  <conditionalFormatting sqref="M12:M24 M7:M8 H7:H8 M53:M54 H53:H54 M26 M10">
    <cfRule type="dataBar" priority="109">
      <dataBar>
        <cfvo type="num" val="0"/>
        <cfvo type="num" val="1"/>
        <color theme="0" tint="-0.249977111117893"/>
      </dataBar>
      <extLst>
        <ext xmlns:x14="http://schemas.microsoft.com/office/spreadsheetml/2009/9/main" uri="{B025F937-C7B1-47D3-B67F-A62EFF666E3E}">
          <x14:id>{B2BA73AA-A3A4-4EB4-8DA8-C7581DEECE52}</x14:id>
        </ext>
      </extLst>
    </cfRule>
  </conditionalFormatting>
  <conditionalFormatting sqref="U11:BR11 O5:ID8 O53:ID54 O12:BR24 O26:ID30 BS10:ID24 O10:BR10">
    <cfRule type="expression" dxfId="89" priority="112">
      <formula>AND(TODAY()&gt;=O$5,TODAY()&lt;P$5)</formula>
    </cfRule>
  </conditionalFormatting>
  <conditionalFormatting sqref="U11:BR11 O7:ID8 O53:ID54 O12:BR24 O26:ID30 BS10:ID24 O10:BR10">
    <cfRule type="expression" dxfId="88" priority="110">
      <formula>AND(task_start&lt;=O$5,ROUNDDOWN((task_end-task_start+1)*task_progress,0)+task_start-1&gt;=O$5)</formula>
    </cfRule>
    <cfRule type="expression" dxfId="87" priority="111" stopIfTrue="1">
      <formula>AND(task_end&gt;=O$5,task_start&lt;P$5)</formula>
    </cfRule>
  </conditionalFormatting>
  <conditionalFormatting sqref="O11:T11">
    <cfRule type="expression" dxfId="86" priority="108">
      <formula>AND(TODAY()&gt;=O$5,TODAY()&lt;P$5)</formula>
    </cfRule>
  </conditionalFormatting>
  <conditionalFormatting sqref="O11:T11">
    <cfRule type="expression" dxfId="85" priority="106">
      <formula>AND(task_start&lt;=O$5,ROUNDDOWN((task_end-task_start+1)*task_progress,0)+task_start-1&gt;=O$5)</formula>
    </cfRule>
    <cfRule type="expression" dxfId="84" priority="107" stopIfTrue="1">
      <formula>AND(task_end&gt;=O$5,task_start&lt;P$5)</formula>
    </cfRule>
  </conditionalFormatting>
  <conditionalFormatting sqref="M11">
    <cfRule type="dataBar" priority="105">
      <dataBar>
        <cfvo type="num" val="0"/>
        <cfvo type="num" val="1"/>
        <color theme="0" tint="-0.249977111117893"/>
      </dataBar>
      <extLst>
        <ext xmlns:x14="http://schemas.microsoft.com/office/spreadsheetml/2009/9/main" uri="{B025F937-C7B1-47D3-B67F-A62EFF666E3E}">
          <x14:id>{8C8C19C2-9B69-439F-B1AC-953D092C604D}</x14:id>
        </ext>
      </extLst>
    </cfRule>
  </conditionalFormatting>
  <conditionalFormatting sqref="M27:M30">
    <cfRule type="dataBar" priority="104">
      <dataBar>
        <cfvo type="num" val="0"/>
        <cfvo type="num" val="1"/>
        <color theme="0" tint="-0.249977111117893"/>
      </dataBar>
      <extLst>
        <ext xmlns:x14="http://schemas.microsoft.com/office/spreadsheetml/2009/9/main" uri="{B025F937-C7B1-47D3-B67F-A62EFF666E3E}">
          <x14:id>{2E0DD3AC-F61B-4BE1-9B97-24C15C385C50}</x14:id>
        </ext>
      </extLst>
    </cfRule>
  </conditionalFormatting>
  <conditionalFormatting sqref="O31:ID31 O32:DH32 DJ32:EQ32 ES32:FS32 FU32:GU32 GW32:ID32">
    <cfRule type="expression" dxfId="83" priority="103">
      <formula>AND(TODAY()&gt;=O$5,TODAY()&lt;P$5)</formula>
    </cfRule>
  </conditionalFormatting>
  <conditionalFormatting sqref="O31:ID31 O32:DH32 DJ32:EQ32 ES32:FS32 FU32:GU32 GW32:ID32">
    <cfRule type="expression" dxfId="82" priority="101">
      <formula>AND(task_start&lt;=O$5,ROUNDDOWN((task_end-task_start+1)*task_progress,0)+task_start-1&gt;=O$5)</formula>
    </cfRule>
    <cfRule type="expression" dxfId="81" priority="102" stopIfTrue="1">
      <formula>AND(task_end&gt;=O$5,task_start&lt;P$5)</formula>
    </cfRule>
  </conditionalFormatting>
  <conditionalFormatting sqref="M31:M32">
    <cfRule type="dataBar" priority="100">
      <dataBar>
        <cfvo type="num" val="0"/>
        <cfvo type="num" val="1"/>
        <color theme="0" tint="-0.249977111117893"/>
      </dataBar>
      <extLst>
        <ext xmlns:x14="http://schemas.microsoft.com/office/spreadsheetml/2009/9/main" uri="{B025F937-C7B1-47D3-B67F-A62EFF666E3E}">
          <x14:id>{AF0BB618-FCA5-414E-97DF-42D0F677B090}</x14:id>
        </ext>
      </extLst>
    </cfRule>
  </conditionalFormatting>
  <conditionalFormatting sqref="O34:ID34 O33:CN33 CP33:DH33 DJ33:EQ33 ES33:FS33 FU33:GU33 GW33:ID33">
    <cfRule type="expression" dxfId="80" priority="99">
      <formula>AND(TODAY()&gt;=O$5,TODAY()&lt;P$5)</formula>
    </cfRule>
  </conditionalFormatting>
  <conditionalFormatting sqref="O34:ID34 O33:CN33 CP33:DH33 DJ33:EQ33 ES33:FS33 FU33:GU33 GW33:ID33">
    <cfRule type="expression" dxfId="79" priority="97">
      <formula>AND(task_start&lt;=O$5,ROUNDDOWN((task_end-task_start+1)*task_progress,0)+task_start-1&gt;=O$5)</formula>
    </cfRule>
    <cfRule type="expression" dxfId="78" priority="98" stopIfTrue="1">
      <formula>AND(task_end&gt;=O$5,task_start&lt;P$5)</formula>
    </cfRule>
  </conditionalFormatting>
  <conditionalFormatting sqref="M33:M34">
    <cfRule type="dataBar" priority="96">
      <dataBar>
        <cfvo type="num" val="0"/>
        <cfvo type="num" val="1"/>
        <color theme="0" tint="-0.249977111117893"/>
      </dataBar>
      <extLst>
        <ext xmlns:x14="http://schemas.microsoft.com/office/spreadsheetml/2009/9/main" uri="{B025F937-C7B1-47D3-B67F-A62EFF666E3E}">
          <x14:id>{77ADE865-A3E8-43BB-B529-721880EEDC22}</x14:id>
        </ext>
      </extLst>
    </cfRule>
  </conditionalFormatting>
  <conditionalFormatting sqref="O35:ID36">
    <cfRule type="expression" dxfId="77" priority="95">
      <formula>AND(TODAY()&gt;=O$5,TODAY()&lt;P$5)</formula>
    </cfRule>
  </conditionalFormatting>
  <conditionalFormatting sqref="O35:ID36">
    <cfRule type="expression" dxfId="76" priority="93">
      <formula>AND(task_start&lt;=O$5,ROUNDDOWN((task_end-task_start+1)*task_progress,0)+task_start-1&gt;=O$5)</formula>
    </cfRule>
    <cfRule type="expression" dxfId="75" priority="94" stopIfTrue="1">
      <formula>AND(task_end&gt;=O$5,task_start&lt;P$5)</formula>
    </cfRule>
  </conditionalFormatting>
  <conditionalFormatting sqref="M35:M36">
    <cfRule type="dataBar" priority="92">
      <dataBar>
        <cfvo type="num" val="0"/>
        <cfvo type="num" val="1"/>
        <color theme="0" tint="-0.249977111117893"/>
      </dataBar>
      <extLst>
        <ext xmlns:x14="http://schemas.microsoft.com/office/spreadsheetml/2009/9/main" uri="{B025F937-C7B1-47D3-B67F-A62EFF666E3E}">
          <x14:id>{2E8B0FF3-1215-4E89-A3CF-8347B65DA18A}</x14:id>
        </ext>
      </extLst>
    </cfRule>
  </conditionalFormatting>
  <conditionalFormatting sqref="O37:ID38">
    <cfRule type="expression" dxfId="74" priority="91">
      <formula>AND(TODAY()&gt;=O$5,TODAY()&lt;P$5)</formula>
    </cfRule>
  </conditionalFormatting>
  <conditionalFormatting sqref="O37:ID38">
    <cfRule type="expression" dxfId="73" priority="89">
      <formula>AND(task_start&lt;=O$5,ROUNDDOWN((task_end-task_start+1)*task_progress,0)+task_start-1&gt;=O$5)</formula>
    </cfRule>
    <cfRule type="expression" dxfId="72" priority="90" stopIfTrue="1">
      <formula>AND(task_end&gt;=O$5,task_start&lt;P$5)</formula>
    </cfRule>
  </conditionalFormatting>
  <conditionalFormatting sqref="M37:M38">
    <cfRule type="dataBar" priority="88">
      <dataBar>
        <cfvo type="num" val="0"/>
        <cfvo type="num" val="1"/>
        <color theme="0" tint="-0.249977111117893"/>
      </dataBar>
      <extLst>
        <ext xmlns:x14="http://schemas.microsoft.com/office/spreadsheetml/2009/9/main" uri="{B025F937-C7B1-47D3-B67F-A62EFF666E3E}">
          <x14:id>{32421FBE-C8C2-439F-868A-D316D390514E}</x14:id>
        </ext>
      </extLst>
    </cfRule>
  </conditionalFormatting>
  <conditionalFormatting sqref="O39:ID40">
    <cfRule type="expression" dxfId="71" priority="87">
      <formula>AND(TODAY()&gt;=O$5,TODAY()&lt;P$5)</formula>
    </cfRule>
  </conditionalFormatting>
  <conditionalFormatting sqref="O39:ID40">
    <cfRule type="expression" dxfId="70" priority="85">
      <formula>AND(task_start&lt;=O$5,ROUNDDOWN((task_end-task_start+1)*task_progress,0)+task_start-1&gt;=O$5)</formula>
    </cfRule>
    <cfRule type="expression" dxfId="69" priority="86" stopIfTrue="1">
      <formula>AND(task_end&gt;=O$5,task_start&lt;P$5)</formula>
    </cfRule>
  </conditionalFormatting>
  <conditionalFormatting sqref="M39:M40">
    <cfRule type="dataBar" priority="84">
      <dataBar>
        <cfvo type="num" val="0"/>
        <cfvo type="num" val="1"/>
        <color theme="0" tint="-0.249977111117893"/>
      </dataBar>
      <extLst>
        <ext xmlns:x14="http://schemas.microsoft.com/office/spreadsheetml/2009/9/main" uri="{B025F937-C7B1-47D3-B67F-A62EFF666E3E}">
          <x14:id>{23298CE2-8DCA-48C8-87FC-CFBD75EF7BFE}</x14:id>
        </ext>
      </extLst>
    </cfRule>
  </conditionalFormatting>
  <conditionalFormatting sqref="O42:ID42">
    <cfRule type="expression" dxfId="68" priority="83">
      <formula>AND(TODAY()&gt;=O$5,TODAY()&lt;P$5)</formula>
    </cfRule>
  </conditionalFormatting>
  <conditionalFormatting sqref="O42:ID42">
    <cfRule type="expression" dxfId="67" priority="81">
      <formula>AND(task_start&lt;=O$5,ROUNDDOWN((task_end-task_start+1)*task_progress,0)+task_start-1&gt;=O$5)</formula>
    </cfRule>
    <cfRule type="expression" dxfId="66" priority="82" stopIfTrue="1">
      <formula>AND(task_end&gt;=O$5,task_start&lt;P$5)</formula>
    </cfRule>
  </conditionalFormatting>
  <conditionalFormatting sqref="M42">
    <cfRule type="dataBar" priority="80">
      <dataBar>
        <cfvo type="num" val="0"/>
        <cfvo type="num" val="1"/>
        <color theme="0" tint="-0.249977111117893"/>
      </dataBar>
      <extLst>
        <ext xmlns:x14="http://schemas.microsoft.com/office/spreadsheetml/2009/9/main" uri="{B025F937-C7B1-47D3-B67F-A62EFF666E3E}">
          <x14:id>{ADC58105-AD95-425F-9F76-F55AD0538E90}</x14:id>
        </ext>
      </extLst>
    </cfRule>
  </conditionalFormatting>
  <conditionalFormatting sqref="M44">
    <cfRule type="dataBar" priority="72">
      <dataBar>
        <cfvo type="num" val="0"/>
        <cfvo type="num" val="1"/>
        <color theme="0" tint="-0.249977111117893"/>
      </dataBar>
      <extLst>
        <ext xmlns:x14="http://schemas.microsoft.com/office/spreadsheetml/2009/9/main" uri="{B025F937-C7B1-47D3-B67F-A62EFF666E3E}">
          <x14:id>{B6E52AA0-E0D1-49E9-8A0D-746B19483B92}</x14:id>
        </ext>
      </extLst>
    </cfRule>
  </conditionalFormatting>
  <conditionalFormatting sqref="M48">
    <cfRule type="dataBar" priority="56">
      <dataBar>
        <cfvo type="num" val="0"/>
        <cfvo type="num" val="1"/>
        <color theme="0" tint="-0.249977111117893"/>
      </dataBar>
      <extLst>
        <ext xmlns:x14="http://schemas.microsoft.com/office/spreadsheetml/2009/9/main" uri="{B025F937-C7B1-47D3-B67F-A62EFF666E3E}">
          <x14:id>{241E2DE0-3A5E-42CF-B016-D4904745F810}</x14:id>
        </ext>
      </extLst>
    </cfRule>
  </conditionalFormatting>
  <conditionalFormatting sqref="O43:ID43">
    <cfRule type="expression" dxfId="65" priority="79">
      <formula>AND(TODAY()&gt;=O$5,TODAY()&lt;P$5)</formula>
    </cfRule>
  </conditionalFormatting>
  <conditionalFormatting sqref="O43:ID43">
    <cfRule type="expression" dxfId="64" priority="77">
      <formula>AND(task_start&lt;=O$5,ROUNDDOWN((task_end-task_start+1)*task_progress,0)+task_start-1&gt;=O$5)</formula>
    </cfRule>
    <cfRule type="expression" dxfId="63" priority="78" stopIfTrue="1">
      <formula>AND(task_end&gt;=O$5,task_start&lt;P$5)</formula>
    </cfRule>
  </conditionalFormatting>
  <conditionalFormatting sqref="M43">
    <cfRule type="dataBar" priority="76">
      <dataBar>
        <cfvo type="num" val="0"/>
        <cfvo type="num" val="1"/>
        <color theme="0" tint="-0.249977111117893"/>
      </dataBar>
      <extLst>
        <ext xmlns:x14="http://schemas.microsoft.com/office/spreadsheetml/2009/9/main" uri="{B025F937-C7B1-47D3-B67F-A62EFF666E3E}">
          <x14:id>{12765E25-5576-427E-AFA4-588A867E4052}</x14:id>
        </ext>
      </extLst>
    </cfRule>
  </conditionalFormatting>
  <conditionalFormatting sqref="O44:ID44">
    <cfRule type="expression" dxfId="62" priority="75">
      <formula>AND(TODAY()&gt;=O$5,TODAY()&lt;P$5)</formula>
    </cfRule>
  </conditionalFormatting>
  <conditionalFormatting sqref="O44:ID44">
    <cfRule type="expression" dxfId="61" priority="73">
      <formula>AND(task_start&lt;=O$5,ROUNDDOWN((task_end-task_start+1)*task_progress,0)+task_start-1&gt;=O$5)</formula>
    </cfRule>
    <cfRule type="expression" dxfId="60" priority="74" stopIfTrue="1">
      <formula>AND(task_end&gt;=O$5,task_start&lt;P$5)</formula>
    </cfRule>
  </conditionalFormatting>
  <conditionalFormatting sqref="M52">
    <cfRule type="dataBar" priority="44">
      <dataBar>
        <cfvo type="num" val="0"/>
        <cfvo type="num" val="1"/>
        <color theme="0" tint="-0.249977111117893"/>
      </dataBar>
      <extLst>
        <ext xmlns:x14="http://schemas.microsoft.com/office/spreadsheetml/2009/9/main" uri="{B025F937-C7B1-47D3-B67F-A62EFF666E3E}">
          <x14:id>{126A224E-FE34-478B-8D09-674D6200A13C}</x14:id>
        </ext>
      </extLst>
    </cfRule>
  </conditionalFormatting>
  <conditionalFormatting sqref="O45:ID45">
    <cfRule type="expression" dxfId="59" priority="71">
      <formula>AND(TODAY()&gt;=O$5,TODAY()&lt;P$5)</formula>
    </cfRule>
  </conditionalFormatting>
  <conditionalFormatting sqref="O45:ID45">
    <cfRule type="expression" dxfId="58" priority="69">
      <formula>AND(task_start&lt;=O$5,ROUNDDOWN((task_end-task_start+1)*task_progress,0)+task_start-1&gt;=O$5)</formula>
    </cfRule>
    <cfRule type="expression" dxfId="57" priority="70" stopIfTrue="1">
      <formula>AND(task_end&gt;=O$5,task_start&lt;P$5)</formula>
    </cfRule>
  </conditionalFormatting>
  <conditionalFormatting sqref="M45">
    <cfRule type="dataBar" priority="68">
      <dataBar>
        <cfvo type="num" val="0"/>
        <cfvo type="num" val="1"/>
        <color theme="0" tint="-0.249977111117893"/>
      </dataBar>
      <extLst>
        <ext xmlns:x14="http://schemas.microsoft.com/office/spreadsheetml/2009/9/main" uri="{B025F937-C7B1-47D3-B67F-A62EFF666E3E}">
          <x14:id>{D3871FCE-5E2E-4052-BD1A-337DCAE18B09}</x14:id>
        </ext>
      </extLst>
    </cfRule>
  </conditionalFormatting>
  <conditionalFormatting sqref="O46:ID46">
    <cfRule type="expression" dxfId="56" priority="67">
      <formula>AND(TODAY()&gt;=O$5,TODAY()&lt;P$5)</formula>
    </cfRule>
  </conditionalFormatting>
  <conditionalFormatting sqref="O46:ID46">
    <cfRule type="expression" dxfId="55" priority="65">
      <formula>AND(task_start&lt;=O$5,ROUNDDOWN((task_end-task_start+1)*task_progress,0)+task_start-1&gt;=O$5)</formula>
    </cfRule>
    <cfRule type="expression" dxfId="54" priority="66" stopIfTrue="1">
      <formula>AND(task_end&gt;=O$5,task_start&lt;P$5)</formula>
    </cfRule>
  </conditionalFormatting>
  <conditionalFormatting sqref="M46">
    <cfRule type="dataBar" priority="64">
      <dataBar>
        <cfvo type="num" val="0"/>
        <cfvo type="num" val="1"/>
        <color theme="0" tint="-0.249977111117893"/>
      </dataBar>
      <extLst>
        <ext xmlns:x14="http://schemas.microsoft.com/office/spreadsheetml/2009/9/main" uri="{B025F937-C7B1-47D3-B67F-A62EFF666E3E}">
          <x14:id>{AAA787C4-2D31-46FE-B2A6-8EBDA2C727AD}</x14:id>
        </ext>
      </extLst>
    </cfRule>
  </conditionalFormatting>
  <conditionalFormatting sqref="O47:ID47">
    <cfRule type="expression" dxfId="53" priority="63">
      <formula>AND(TODAY()&gt;=O$5,TODAY()&lt;P$5)</formula>
    </cfRule>
  </conditionalFormatting>
  <conditionalFormatting sqref="O47:ID47">
    <cfRule type="expression" dxfId="52" priority="61">
      <formula>AND(task_start&lt;=O$5,ROUNDDOWN((task_end-task_start+1)*task_progress,0)+task_start-1&gt;=O$5)</formula>
    </cfRule>
    <cfRule type="expression" dxfId="51" priority="62" stopIfTrue="1">
      <formula>AND(task_end&gt;=O$5,task_start&lt;P$5)</formula>
    </cfRule>
  </conditionalFormatting>
  <conditionalFormatting sqref="M47">
    <cfRule type="dataBar" priority="60">
      <dataBar>
        <cfvo type="num" val="0"/>
        <cfvo type="num" val="1"/>
        <color theme="0" tint="-0.249977111117893"/>
      </dataBar>
      <extLst>
        <ext xmlns:x14="http://schemas.microsoft.com/office/spreadsheetml/2009/9/main" uri="{B025F937-C7B1-47D3-B67F-A62EFF666E3E}">
          <x14:id>{F3820F94-DCBB-4D6B-8E56-A32801DBFF7F}</x14:id>
        </ext>
      </extLst>
    </cfRule>
  </conditionalFormatting>
  <conditionalFormatting sqref="O48:ID48">
    <cfRule type="expression" dxfId="50" priority="59">
      <formula>AND(TODAY()&gt;=O$5,TODAY()&lt;P$5)</formula>
    </cfRule>
  </conditionalFormatting>
  <conditionalFormatting sqref="O48:ID48">
    <cfRule type="expression" dxfId="49" priority="57">
      <formula>AND(task_start&lt;=O$5,ROUNDDOWN((task_end-task_start+1)*task_progress,0)+task_start-1&gt;=O$5)</formula>
    </cfRule>
    <cfRule type="expression" dxfId="48" priority="58" stopIfTrue="1">
      <formula>AND(task_end&gt;=O$5,task_start&lt;P$5)</formula>
    </cfRule>
  </conditionalFormatting>
  <conditionalFormatting sqref="O49:ID49">
    <cfRule type="expression" dxfId="47" priority="55">
      <formula>AND(TODAY()&gt;=O$5,TODAY()&lt;P$5)</formula>
    </cfRule>
  </conditionalFormatting>
  <conditionalFormatting sqref="O49:ID49">
    <cfRule type="expression" dxfId="46" priority="53">
      <formula>AND(task_start&lt;=O$5,ROUNDDOWN((task_end-task_start+1)*task_progress,0)+task_start-1&gt;=O$5)</formula>
    </cfRule>
    <cfRule type="expression" dxfId="45" priority="54" stopIfTrue="1">
      <formula>AND(task_end&gt;=O$5,task_start&lt;P$5)</formula>
    </cfRule>
  </conditionalFormatting>
  <conditionalFormatting sqref="M49">
    <cfRule type="dataBar" priority="52">
      <dataBar>
        <cfvo type="num" val="0"/>
        <cfvo type="num" val="1"/>
        <color theme="0" tint="-0.249977111117893"/>
      </dataBar>
      <extLst>
        <ext xmlns:x14="http://schemas.microsoft.com/office/spreadsheetml/2009/9/main" uri="{B025F937-C7B1-47D3-B67F-A62EFF666E3E}">
          <x14:id>{4EA45342-D7A8-466A-A842-B7E8E71230F2}</x14:id>
        </ext>
      </extLst>
    </cfRule>
  </conditionalFormatting>
  <conditionalFormatting sqref="O50:ID50">
    <cfRule type="expression" dxfId="44" priority="51">
      <formula>AND(TODAY()&gt;=O$5,TODAY()&lt;P$5)</formula>
    </cfRule>
  </conditionalFormatting>
  <conditionalFormatting sqref="O50:ID50">
    <cfRule type="expression" dxfId="43" priority="49">
      <formula>AND(task_start&lt;=O$5,ROUNDDOWN((task_end-task_start+1)*task_progress,0)+task_start-1&gt;=O$5)</formula>
    </cfRule>
    <cfRule type="expression" dxfId="42" priority="50" stopIfTrue="1">
      <formula>AND(task_end&gt;=O$5,task_start&lt;P$5)</formula>
    </cfRule>
  </conditionalFormatting>
  <conditionalFormatting sqref="M50">
    <cfRule type="dataBar" priority="48">
      <dataBar>
        <cfvo type="num" val="0"/>
        <cfvo type="num" val="1"/>
        <color theme="0" tint="-0.249977111117893"/>
      </dataBar>
      <extLst>
        <ext xmlns:x14="http://schemas.microsoft.com/office/spreadsheetml/2009/9/main" uri="{B025F937-C7B1-47D3-B67F-A62EFF666E3E}">
          <x14:id>{F572B53A-498D-493D-8CB0-6166A7BF97AF}</x14:id>
        </ext>
      </extLst>
    </cfRule>
  </conditionalFormatting>
  <conditionalFormatting sqref="O52:ID52">
    <cfRule type="expression" dxfId="41" priority="47">
      <formula>AND(TODAY()&gt;=O$5,TODAY()&lt;P$5)</formula>
    </cfRule>
  </conditionalFormatting>
  <conditionalFormatting sqref="O52:ID52">
    <cfRule type="expression" dxfId="40" priority="45">
      <formula>AND(task_start&lt;=O$5,ROUNDDOWN((task_end-task_start+1)*task_progress,0)+task_start-1&gt;=O$5)</formula>
    </cfRule>
    <cfRule type="expression" dxfId="39" priority="46" stopIfTrue="1">
      <formula>AND(task_end&gt;=O$5,task_start&lt;P$5)</formula>
    </cfRule>
  </conditionalFormatting>
  <conditionalFormatting sqref="M25">
    <cfRule type="dataBar" priority="40">
      <dataBar>
        <cfvo type="num" val="0"/>
        <cfvo type="num" val="1"/>
        <color theme="0" tint="-0.249977111117893"/>
      </dataBar>
      <extLst>
        <ext xmlns:x14="http://schemas.microsoft.com/office/spreadsheetml/2009/9/main" uri="{B025F937-C7B1-47D3-B67F-A62EFF666E3E}">
          <x14:id>{E734A5DB-114E-4B1E-82B4-6A516771C5F5}</x14:id>
        </ext>
      </extLst>
    </cfRule>
  </conditionalFormatting>
  <conditionalFormatting sqref="O25:ID25">
    <cfRule type="expression" dxfId="38" priority="43">
      <formula>AND(TODAY()&gt;=O$5,TODAY()&lt;P$5)</formula>
    </cfRule>
  </conditionalFormatting>
  <conditionalFormatting sqref="O25:ID25">
    <cfRule type="expression" dxfId="37" priority="41">
      <formula>AND(task_start&lt;=O$5,ROUNDDOWN((task_end-task_start+1)*task_progress,0)+task_start-1&gt;=O$5)</formula>
    </cfRule>
    <cfRule type="expression" dxfId="36" priority="42" stopIfTrue="1">
      <formula>AND(task_end&gt;=O$5,task_start&lt;P$5)</formula>
    </cfRule>
  </conditionalFormatting>
  <conditionalFormatting sqref="CO33">
    <cfRule type="expression" dxfId="35" priority="39">
      <formula>AND(TODAY()&gt;=CO$5,TODAY()&lt;CP$5)</formula>
    </cfRule>
  </conditionalFormatting>
  <conditionalFormatting sqref="CO33">
    <cfRule type="expression" dxfId="34" priority="37">
      <formula>AND(task_start&lt;=CO$5,ROUNDDOWN((task_end-task_start+1)*task_progress,0)+task_start-1&gt;=CO$5)</formula>
    </cfRule>
    <cfRule type="expression" dxfId="33" priority="38" stopIfTrue="1">
      <formula>AND(task_end&gt;=CO$5,task_start&lt;CP$5)</formula>
    </cfRule>
  </conditionalFormatting>
  <conditionalFormatting sqref="GV33">
    <cfRule type="expression" dxfId="32" priority="13">
      <formula>AND(task_start&lt;=GV$5,ROUNDDOWN((task_end-task_start+1)*task_progress,0)+task_start-1&gt;=GV$5)</formula>
    </cfRule>
    <cfRule type="expression" dxfId="31" priority="14" stopIfTrue="1">
      <formula>AND(task_end&gt;=GV$5,task_start&lt;GW$5)</formula>
    </cfRule>
  </conditionalFormatting>
  <conditionalFormatting sqref="DI32">
    <cfRule type="expression" dxfId="30" priority="36">
      <formula>AND(TODAY()&gt;=DI$5,TODAY()&lt;DJ$5)</formula>
    </cfRule>
  </conditionalFormatting>
  <conditionalFormatting sqref="DI32">
    <cfRule type="expression" dxfId="29" priority="34">
      <formula>AND(task_start&lt;=DI$5,ROUNDDOWN((task_end-task_start+1)*task_progress,0)+task_start-1&gt;=DI$5)</formula>
    </cfRule>
    <cfRule type="expression" dxfId="28" priority="35" stopIfTrue="1">
      <formula>AND(task_end&gt;=DI$5,task_start&lt;DJ$5)</formula>
    </cfRule>
  </conditionalFormatting>
  <conditionalFormatting sqref="DI33">
    <cfRule type="expression" dxfId="27" priority="33">
      <formula>AND(TODAY()&gt;=DI$5,TODAY()&lt;DJ$5)</formula>
    </cfRule>
  </conditionalFormatting>
  <conditionalFormatting sqref="DI33">
    <cfRule type="expression" dxfId="26" priority="31">
      <formula>AND(task_start&lt;=DI$5,ROUNDDOWN((task_end-task_start+1)*task_progress,0)+task_start-1&gt;=DI$5)</formula>
    </cfRule>
    <cfRule type="expression" dxfId="25" priority="32" stopIfTrue="1">
      <formula>AND(task_end&gt;=DI$5,task_start&lt;DJ$5)</formula>
    </cfRule>
  </conditionalFormatting>
  <conditionalFormatting sqref="ER32">
    <cfRule type="expression" dxfId="24" priority="30">
      <formula>AND(TODAY()&gt;=ER$5,TODAY()&lt;ES$5)</formula>
    </cfRule>
  </conditionalFormatting>
  <conditionalFormatting sqref="ER32">
    <cfRule type="expression" dxfId="23" priority="28">
      <formula>AND(task_start&lt;=ER$5,ROUNDDOWN((task_end-task_start+1)*task_progress,0)+task_start-1&gt;=ER$5)</formula>
    </cfRule>
    <cfRule type="expression" dxfId="22" priority="29" stopIfTrue="1">
      <formula>AND(task_end&gt;=ER$5,task_start&lt;ES$5)</formula>
    </cfRule>
  </conditionalFormatting>
  <conditionalFormatting sqref="ER33">
    <cfRule type="expression" dxfId="21" priority="27">
      <formula>AND(TODAY()&gt;=ER$5,TODAY()&lt;ES$5)</formula>
    </cfRule>
  </conditionalFormatting>
  <conditionalFormatting sqref="ER33">
    <cfRule type="expression" dxfId="20" priority="25">
      <formula>AND(task_start&lt;=ER$5,ROUNDDOWN((task_end-task_start+1)*task_progress,0)+task_start-1&gt;=ER$5)</formula>
    </cfRule>
    <cfRule type="expression" dxfId="19" priority="26" stopIfTrue="1">
      <formula>AND(task_end&gt;=ER$5,task_start&lt;ES$5)</formula>
    </cfRule>
  </conditionalFormatting>
  <conditionalFormatting sqref="FT32">
    <cfRule type="expression" dxfId="18" priority="24">
      <formula>AND(TODAY()&gt;=FT$5,TODAY()&lt;FU$5)</formula>
    </cfRule>
  </conditionalFormatting>
  <conditionalFormatting sqref="FT32">
    <cfRule type="expression" dxfId="17" priority="22">
      <formula>AND(task_start&lt;=FT$5,ROUNDDOWN((task_end-task_start+1)*task_progress,0)+task_start-1&gt;=FT$5)</formula>
    </cfRule>
    <cfRule type="expression" dxfId="16" priority="23" stopIfTrue="1">
      <formula>AND(task_end&gt;=FT$5,task_start&lt;FU$5)</formula>
    </cfRule>
  </conditionalFormatting>
  <conditionalFormatting sqref="FT33">
    <cfRule type="expression" dxfId="15" priority="21">
      <formula>AND(TODAY()&gt;=FT$5,TODAY()&lt;FU$5)</formula>
    </cfRule>
  </conditionalFormatting>
  <conditionalFormatting sqref="FT33">
    <cfRule type="expression" dxfId="14" priority="19">
      <formula>AND(task_start&lt;=FT$5,ROUNDDOWN((task_end-task_start+1)*task_progress,0)+task_start-1&gt;=FT$5)</formula>
    </cfRule>
    <cfRule type="expression" dxfId="13" priority="20" stopIfTrue="1">
      <formula>AND(task_end&gt;=FT$5,task_start&lt;FU$5)</formula>
    </cfRule>
  </conditionalFormatting>
  <conditionalFormatting sqref="GV32">
    <cfRule type="expression" dxfId="12" priority="18">
      <formula>AND(TODAY()&gt;=GV$5,TODAY()&lt;GW$5)</formula>
    </cfRule>
  </conditionalFormatting>
  <conditionalFormatting sqref="GV32">
    <cfRule type="expression" dxfId="11" priority="16">
      <formula>AND(task_start&lt;=GV$5,ROUNDDOWN((task_end-task_start+1)*task_progress,0)+task_start-1&gt;=GV$5)</formula>
    </cfRule>
    <cfRule type="expression" dxfId="10" priority="17" stopIfTrue="1">
      <formula>AND(task_end&gt;=GV$5,task_start&lt;GW$5)</formula>
    </cfRule>
  </conditionalFormatting>
  <conditionalFormatting sqref="GV33">
    <cfRule type="expression" dxfId="9" priority="15">
      <formula>AND(TODAY()&gt;=GV$5,TODAY()&lt;GW$5)</formula>
    </cfRule>
  </conditionalFormatting>
  <conditionalFormatting sqref="M9">
    <cfRule type="dataBar" priority="9">
      <dataBar>
        <cfvo type="num" val="0"/>
        <cfvo type="num" val="1"/>
        <color theme="0" tint="-0.249977111117893"/>
      </dataBar>
      <extLst>
        <ext xmlns:x14="http://schemas.microsoft.com/office/spreadsheetml/2009/9/main" uri="{B025F937-C7B1-47D3-B67F-A62EFF666E3E}">
          <x14:id>{9F318754-902F-46B8-80FD-2708E146B117}</x14:id>
        </ext>
      </extLst>
    </cfRule>
  </conditionalFormatting>
  <conditionalFormatting sqref="O9:ID9">
    <cfRule type="expression" dxfId="8" priority="12">
      <formula>AND(TODAY()&gt;=O$5,TODAY()&lt;P$5)</formula>
    </cfRule>
  </conditionalFormatting>
  <conditionalFormatting sqref="O9:ID9">
    <cfRule type="expression" dxfId="7" priority="10">
      <formula>AND(task_start&lt;=O$5,ROUNDDOWN((task_end-task_start+1)*task_progress,0)+task_start-1&gt;=O$5)</formula>
    </cfRule>
    <cfRule type="expression" dxfId="6" priority="11" stopIfTrue="1">
      <formula>AND(task_end&gt;=O$5,task_start&lt;P$5)</formula>
    </cfRule>
  </conditionalFormatting>
  <conditionalFormatting sqref="O41:ID41">
    <cfRule type="expression" dxfId="5" priority="8">
      <formula>AND(TODAY()&gt;=O$5,TODAY()&lt;P$5)</formula>
    </cfRule>
  </conditionalFormatting>
  <conditionalFormatting sqref="O41:ID41">
    <cfRule type="expression" dxfId="4" priority="6">
      <formula>AND(task_start&lt;=O$5,ROUNDDOWN((task_end-task_start+1)*task_progress,0)+task_start-1&gt;=O$5)</formula>
    </cfRule>
    <cfRule type="expression" dxfId="3" priority="7" stopIfTrue="1">
      <formula>AND(task_end&gt;=O$5,task_start&lt;P$5)</formula>
    </cfRule>
  </conditionalFormatting>
  <conditionalFormatting sqref="M41">
    <cfRule type="dataBar" priority="5">
      <dataBar>
        <cfvo type="num" val="0"/>
        <cfvo type="num" val="1"/>
        <color theme="0" tint="-0.249977111117893"/>
      </dataBar>
      <extLst>
        <ext xmlns:x14="http://schemas.microsoft.com/office/spreadsheetml/2009/9/main" uri="{B025F937-C7B1-47D3-B67F-A62EFF666E3E}">
          <x14:id>{3B09AE9E-448D-4C19-8EF7-4BFA4938787F}</x14:id>
        </ext>
      </extLst>
    </cfRule>
  </conditionalFormatting>
  <conditionalFormatting sqref="O51:ID51">
    <cfRule type="expression" dxfId="2" priority="4">
      <formula>AND(TODAY()&gt;=O$5,TODAY()&lt;P$5)</formula>
    </cfRule>
  </conditionalFormatting>
  <conditionalFormatting sqref="O51:ID51">
    <cfRule type="expression" dxfId="1" priority="2">
      <formula>AND(task_start&lt;=O$5,ROUNDDOWN((task_end-task_start+1)*task_progress,0)+task_start-1&gt;=O$5)</formula>
    </cfRule>
    <cfRule type="expression" dxfId="0" priority="3" stopIfTrue="1">
      <formula>AND(task_end&gt;=O$5,task_start&lt;P$5)</formula>
    </cfRule>
  </conditionalFormatting>
  <conditionalFormatting sqref="M51">
    <cfRule type="dataBar" priority="1">
      <dataBar>
        <cfvo type="num" val="0"/>
        <cfvo type="num" val="1"/>
        <color theme="0" tint="-0.249977111117893"/>
      </dataBar>
      <extLst>
        <ext xmlns:x14="http://schemas.microsoft.com/office/spreadsheetml/2009/9/main" uri="{B025F937-C7B1-47D3-B67F-A62EFF666E3E}">
          <x14:id>{E8A41C3C-A3F9-4A98-B456-E2C470461D3B}</x14:id>
        </ext>
      </extLst>
    </cfRule>
  </conditionalFormatting>
  <dataValidations count="1">
    <dataValidation type="whole" operator="greaterThanOrEqual" allowBlank="1" showInputMessage="1" promptTitle="Display Week" prompt="Changing this number will scroll the Gantt Chart view." sqref="I4" xr:uid="{C3840E2B-3660-454F-A869-3434A5910F7D}">
      <formula1>1</formula1>
    </dataValidation>
  </dataValidations>
  <printOptions horizontalCentered="1"/>
  <pageMargins left="0.35" right="0.35" top="0.35" bottom="0.5" header="0.3" footer="0.3"/>
  <pageSetup scale="19" fitToHeight="0" orientation="landscape" r:id="rId1"/>
  <headerFooter differentFirst="1" scaleWithDoc="0">
    <oddFooter>Page &amp;P of &amp;N</oddFooter>
  </headerFooter>
  <extLst>
    <ext xmlns:x14="http://schemas.microsoft.com/office/spreadsheetml/2009/9/main" uri="{78C0D931-6437-407d-A8EE-F0AAD7539E65}">
      <x14:conditionalFormattings>
        <x14:conditionalFormatting xmlns:xm="http://schemas.microsoft.com/office/excel/2006/main">
          <x14:cfRule type="dataBar" id="{B2BA73AA-A3A4-4EB4-8DA8-C7581DEECE52}">
            <x14:dataBar minLength="0" maxLength="100" gradient="0">
              <x14:cfvo type="num">
                <xm:f>0</xm:f>
              </x14:cfvo>
              <x14:cfvo type="num">
                <xm:f>1</xm:f>
              </x14:cfvo>
              <x14:negativeFillColor rgb="FFFF0000"/>
              <x14:axisColor rgb="FF000000"/>
            </x14:dataBar>
          </x14:cfRule>
          <xm:sqref>M12:M24 M7:M8 H7:H8 M53:M54 H53:H54 M26 M10</xm:sqref>
        </x14:conditionalFormatting>
        <x14:conditionalFormatting xmlns:xm="http://schemas.microsoft.com/office/excel/2006/main">
          <x14:cfRule type="dataBar" id="{8C8C19C2-9B69-439F-B1AC-953D092C604D}">
            <x14:dataBar minLength="0" maxLength="100" gradient="0">
              <x14:cfvo type="num">
                <xm:f>0</xm:f>
              </x14:cfvo>
              <x14:cfvo type="num">
                <xm:f>1</xm:f>
              </x14:cfvo>
              <x14:negativeFillColor rgb="FFFF0000"/>
              <x14:axisColor rgb="FF000000"/>
            </x14:dataBar>
          </x14:cfRule>
          <xm:sqref>M11</xm:sqref>
        </x14:conditionalFormatting>
        <x14:conditionalFormatting xmlns:xm="http://schemas.microsoft.com/office/excel/2006/main">
          <x14:cfRule type="dataBar" id="{2E0DD3AC-F61B-4BE1-9B97-24C15C385C50}">
            <x14:dataBar minLength="0" maxLength="100" gradient="0">
              <x14:cfvo type="num">
                <xm:f>0</xm:f>
              </x14:cfvo>
              <x14:cfvo type="num">
                <xm:f>1</xm:f>
              </x14:cfvo>
              <x14:negativeFillColor rgb="FFFF0000"/>
              <x14:axisColor rgb="FF000000"/>
            </x14:dataBar>
          </x14:cfRule>
          <xm:sqref>M27:M30</xm:sqref>
        </x14:conditionalFormatting>
        <x14:conditionalFormatting xmlns:xm="http://schemas.microsoft.com/office/excel/2006/main">
          <x14:cfRule type="dataBar" id="{AF0BB618-FCA5-414E-97DF-42D0F677B090}">
            <x14:dataBar minLength="0" maxLength="100" gradient="0">
              <x14:cfvo type="num">
                <xm:f>0</xm:f>
              </x14:cfvo>
              <x14:cfvo type="num">
                <xm:f>1</xm:f>
              </x14:cfvo>
              <x14:negativeFillColor rgb="FFFF0000"/>
              <x14:axisColor rgb="FF000000"/>
            </x14:dataBar>
          </x14:cfRule>
          <xm:sqref>M31:M32</xm:sqref>
        </x14:conditionalFormatting>
        <x14:conditionalFormatting xmlns:xm="http://schemas.microsoft.com/office/excel/2006/main">
          <x14:cfRule type="dataBar" id="{77ADE865-A3E8-43BB-B529-721880EEDC22}">
            <x14:dataBar minLength="0" maxLength="100" gradient="0">
              <x14:cfvo type="num">
                <xm:f>0</xm:f>
              </x14:cfvo>
              <x14:cfvo type="num">
                <xm:f>1</xm:f>
              </x14:cfvo>
              <x14:negativeFillColor rgb="FFFF0000"/>
              <x14:axisColor rgb="FF000000"/>
            </x14:dataBar>
          </x14:cfRule>
          <xm:sqref>M33:M34</xm:sqref>
        </x14:conditionalFormatting>
        <x14:conditionalFormatting xmlns:xm="http://schemas.microsoft.com/office/excel/2006/main">
          <x14:cfRule type="dataBar" id="{2E8B0FF3-1215-4E89-A3CF-8347B65DA18A}">
            <x14:dataBar minLength="0" maxLength="100" gradient="0">
              <x14:cfvo type="num">
                <xm:f>0</xm:f>
              </x14:cfvo>
              <x14:cfvo type="num">
                <xm:f>1</xm:f>
              </x14:cfvo>
              <x14:negativeFillColor rgb="FFFF0000"/>
              <x14:axisColor rgb="FF000000"/>
            </x14:dataBar>
          </x14:cfRule>
          <xm:sqref>M35:M36</xm:sqref>
        </x14:conditionalFormatting>
        <x14:conditionalFormatting xmlns:xm="http://schemas.microsoft.com/office/excel/2006/main">
          <x14:cfRule type="dataBar" id="{32421FBE-C8C2-439F-868A-D316D390514E}">
            <x14:dataBar minLength="0" maxLength="100" gradient="0">
              <x14:cfvo type="num">
                <xm:f>0</xm:f>
              </x14:cfvo>
              <x14:cfvo type="num">
                <xm:f>1</xm:f>
              </x14:cfvo>
              <x14:negativeFillColor rgb="FFFF0000"/>
              <x14:axisColor rgb="FF000000"/>
            </x14:dataBar>
          </x14:cfRule>
          <xm:sqref>M37:M38</xm:sqref>
        </x14:conditionalFormatting>
        <x14:conditionalFormatting xmlns:xm="http://schemas.microsoft.com/office/excel/2006/main">
          <x14:cfRule type="dataBar" id="{23298CE2-8DCA-48C8-87FC-CFBD75EF7BFE}">
            <x14:dataBar minLength="0" maxLength="100" gradient="0">
              <x14:cfvo type="num">
                <xm:f>0</xm:f>
              </x14:cfvo>
              <x14:cfvo type="num">
                <xm:f>1</xm:f>
              </x14:cfvo>
              <x14:negativeFillColor rgb="FFFF0000"/>
              <x14:axisColor rgb="FF000000"/>
            </x14:dataBar>
          </x14:cfRule>
          <xm:sqref>M39:M40</xm:sqref>
        </x14:conditionalFormatting>
        <x14:conditionalFormatting xmlns:xm="http://schemas.microsoft.com/office/excel/2006/main">
          <x14:cfRule type="dataBar" id="{ADC58105-AD95-425F-9F76-F55AD0538E90}">
            <x14:dataBar minLength="0" maxLength="100" gradient="0">
              <x14:cfvo type="num">
                <xm:f>0</xm:f>
              </x14:cfvo>
              <x14:cfvo type="num">
                <xm:f>1</xm:f>
              </x14:cfvo>
              <x14:negativeFillColor rgb="FFFF0000"/>
              <x14:axisColor rgb="FF000000"/>
            </x14:dataBar>
          </x14:cfRule>
          <xm:sqref>M42</xm:sqref>
        </x14:conditionalFormatting>
        <x14:conditionalFormatting xmlns:xm="http://schemas.microsoft.com/office/excel/2006/main">
          <x14:cfRule type="dataBar" id="{B6E52AA0-E0D1-49E9-8A0D-746B19483B92}">
            <x14:dataBar minLength="0" maxLength="100" gradient="0">
              <x14:cfvo type="num">
                <xm:f>0</xm:f>
              </x14:cfvo>
              <x14:cfvo type="num">
                <xm:f>1</xm:f>
              </x14:cfvo>
              <x14:negativeFillColor rgb="FFFF0000"/>
              <x14:axisColor rgb="FF000000"/>
            </x14:dataBar>
          </x14:cfRule>
          <xm:sqref>M44</xm:sqref>
        </x14:conditionalFormatting>
        <x14:conditionalFormatting xmlns:xm="http://schemas.microsoft.com/office/excel/2006/main">
          <x14:cfRule type="dataBar" id="{241E2DE0-3A5E-42CF-B016-D4904745F810}">
            <x14:dataBar minLength="0" maxLength="100" gradient="0">
              <x14:cfvo type="num">
                <xm:f>0</xm:f>
              </x14:cfvo>
              <x14:cfvo type="num">
                <xm:f>1</xm:f>
              </x14:cfvo>
              <x14:negativeFillColor rgb="FFFF0000"/>
              <x14:axisColor rgb="FF000000"/>
            </x14:dataBar>
          </x14:cfRule>
          <xm:sqref>M48</xm:sqref>
        </x14:conditionalFormatting>
        <x14:conditionalFormatting xmlns:xm="http://schemas.microsoft.com/office/excel/2006/main">
          <x14:cfRule type="dataBar" id="{12765E25-5576-427E-AFA4-588A867E4052}">
            <x14:dataBar minLength="0" maxLength="100" gradient="0">
              <x14:cfvo type="num">
                <xm:f>0</xm:f>
              </x14:cfvo>
              <x14:cfvo type="num">
                <xm:f>1</xm:f>
              </x14:cfvo>
              <x14:negativeFillColor rgb="FFFF0000"/>
              <x14:axisColor rgb="FF000000"/>
            </x14:dataBar>
          </x14:cfRule>
          <xm:sqref>M43</xm:sqref>
        </x14:conditionalFormatting>
        <x14:conditionalFormatting xmlns:xm="http://schemas.microsoft.com/office/excel/2006/main">
          <x14:cfRule type="dataBar" id="{126A224E-FE34-478B-8D09-674D6200A13C}">
            <x14:dataBar minLength="0" maxLength="100" gradient="0">
              <x14:cfvo type="num">
                <xm:f>0</xm:f>
              </x14:cfvo>
              <x14:cfvo type="num">
                <xm:f>1</xm:f>
              </x14:cfvo>
              <x14:negativeFillColor rgb="FFFF0000"/>
              <x14:axisColor rgb="FF000000"/>
            </x14:dataBar>
          </x14:cfRule>
          <xm:sqref>M52</xm:sqref>
        </x14:conditionalFormatting>
        <x14:conditionalFormatting xmlns:xm="http://schemas.microsoft.com/office/excel/2006/main">
          <x14:cfRule type="dataBar" id="{D3871FCE-5E2E-4052-BD1A-337DCAE18B09}">
            <x14:dataBar minLength="0" maxLength="100" gradient="0">
              <x14:cfvo type="num">
                <xm:f>0</xm:f>
              </x14:cfvo>
              <x14:cfvo type="num">
                <xm:f>1</xm:f>
              </x14:cfvo>
              <x14:negativeFillColor rgb="FFFF0000"/>
              <x14:axisColor rgb="FF000000"/>
            </x14:dataBar>
          </x14:cfRule>
          <xm:sqref>M45</xm:sqref>
        </x14:conditionalFormatting>
        <x14:conditionalFormatting xmlns:xm="http://schemas.microsoft.com/office/excel/2006/main">
          <x14:cfRule type="dataBar" id="{AAA787C4-2D31-46FE-B2A6-8EBDA2C727AD}">
            <x14:dataBar minLength="0" maxLength="100" gradient="0">
              <x14:cfvo type="num">
                <xm:f>0</xm:f>
              </x14:cfvo>
              <x14:cfvo type="num">
                <xm:f>1</xm:f>
              </x14:cfvo>
              <x14:negativeFillColor rgb="FFFF0000"/>
              <x14:axisColor rgb="FF000000"/>
            </x14:dataBar>
          </x14:cfRule>
          <xm:sqref>M46</xm:sqref>
        </x14:conditionalFormatting>
        <x14:conditionalFormatting xmlns:xm="http://schemas.microsoft.com/office/excel/2006/main">
          <x14:cfRule type="dataBar" id="{F3820F94-DCBB-4D6B-8E56-A32801DBFF7F}">
            <x14:dataBar minLength="0" maxLength="100" gradient="0">
              <x14:cfvo type="num">
                <xm:f>0</xm:f>
              </x14:cfvo>
              <x14:cfvo type="num">
                <xm:f>1</xm:f>
              </x14:cfvo>
              <x14:negativeFillColor rgb="FFFF0000"/>
              <x14:axisColor rgb="FF000000"/>
            </x14:dataBar>
          </x14:cfRule>
          <xm:sqref>M47</xm:sqref>
        </x14:conditionalFormatting>
        <x14:conditionalFormatting xmlns:xm="http://schemas.microsoft.com/office/excel/2006/main">
          <x14:cfRule type="dataBar" id="{4EA45342-D7A8-466A-A842-B7E8E71230F2}">
            <x14:dataBar minLength="0" maxLength="100" gradient="0">
              <x14:cfvo type="num">
                <xm:f>0</xm:f>
              </x14:cfvo>
              <x14:cfvo type="num">
                <xm:f>1</xm:f>
              </x14:cfvo>
              <x14:negativeFillColor rgb="FFFF0000"/>
              <x14:axisColor rgb="FF000000"/>
            </x14:dataBar>
          </x14:cfRule>
          <xm:sqref>M49</xm:sqref>
        </x14:conditionalFormatting>
        <x14:conditionalFormatting xmlns:xm="http://schemas.microsoft.com/office/excel/2006/main">
          <x14:cfRule type="dataBar" id="{F572B53A-498D-493D-8CB0-6166A7BF97AF}">
            <x14:dataBar minLength="0" maxLength="100" gradient="0">
              <x14:cfvo type="num">
                <xm:f>0</xm:f>
              </x14:cfvo>
              <x14:cfvo type="num">
                <xm:f>1</xm:f>
              </x14:cfvo>
              <x14:negativeFillColor rgb="FFFF0000"/>
              <x14:axisColor rgb="FF000000"/>
            </x14:dataBar>
          </x14:cfRule>
          <xm:sqref>M50</xm:sqref>
        </x14:conditionalFormatting>
        <x14:conditionalFormatting xmlns:xm="http://schemas.microsoft.com/office/excel/2006/main">
          <x14:cfRule type="dataBar" id="{E734A5DB-114E-4B1E-82B4-6A516771C5F5}">
            <x14:dataBar minLength="0" maxLength="100" gradient="0">
              <x14:cfvo type="num">
                <xm:f>0</xm:f>
              </x14:cfvo>
              <x14:cfvo type="num">
                <xm:f>1</xm:f>
              </x14:cfvo>
              <x14:negativeFillColor rgb="FFFF0000"/>
              <x14:axisColor rgb="FF000000"/>
            </x14:dataBar>
          </x14:cfRule>
          <xm:sqref>M25</xm:sqref>
        </x14:conditionalFormatting>
        <x14:conditionalFormatting xmlns:xm="http://schemas.microsoft.com/office/excel/2006/main">
          <x14:cfRule type="dataBar" id="{9F318754-902F-46B8-80FD-2708E146B117}">
            <x14:dataBar minLength="0" maxLength="100" gradient="0">
              <x14:cfvo type="num">
                <xm:f>0</xm:f>
              </x14:cfvo>
              <x14:cfvo type="num">
                <xm:f>1</xm:f>
              </x14:cfvo>
              <x14:negativeFillColor rgb="FFFF0000"/>
              <x14:axisColor rgb="FF000000"/>
            </x14:dataBar>
          </x14:cfRule>
          <xm:sqref>M9</xm:sqref>
        </x14:conditionalFormatting>
        <x14:conditionalFormatting xmlns:xm="http://schemas.microsoft.com/office/excel/2006/main">
          <x14:cfRule type="dataBar" id="{3B09AE9E-448D-4C19-8EF7-4BFA4938787F}">
            <x14:dataBar minLength="0" maxLength="100" gradient="0">
              <x14:cfvo type="num">
                <xm:f>0</xm:f>
              </x14:cfvo>
              <x14:cfvo type="num">
                <xm:f>1</xm:f>
              </x14:cfvo>
              <x14:negativeFillColor rgb="FFFF0000"/>
              <x14:axisColor rgb="FF000000"/>
            </x14:dataBar>
          </x14:cfRule>
          <xm:sqref>M41</xm:sqref>
        </x14:conditionalFormatting>
        <x14:conditionalFormatting xmlns:xm="http://schemas.microsoft.com/office/excel/2006/main">
          <x14:cfRule type="dataBar" id="{E8A41C3C-A3F9-4A98-B456-E2C470461D3B}">
            <x14:dataBar minLength="0" maxLength="100" gradient="0">
              <x14:cfvo type="num">
                <xm:f>0</xm:f>
              </x14:cfvo>
              <x14:cfvo type="num">
                <xm:f>1</xm:f>
              </x14:cfvo>
              <x14:negativeFillColor rgb="FFFF0000"/>
              <x14:axisColor rgb="FF000000"/>
            </x14:dataBar>
          </x14:cfRule>
          <xm:sqref>M51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Schedule</vt:lpstr>
      <vt:lpstr>Display_Week</vt:lpstr>
      <vt:lpstr>Schedule!Print_Titles</vt:lpstr>
      <vt:lpstr>Project_Start</vt:lpstr>
      <vt:lpstr>Schedule!task_end</vt:lpstr>
      <vt:lpstr>Schedule!task_progress</vt:lpstr>
      <vt:lpstr>Schedule!task_start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Naser</dc:creator>
  <cp:lastModifiedBy>Mohamed Naser</cp:lastModifiedBy>
  <dcterms:created xsi:type="dcterms:W3CDTF">2022-03-06T14:25:39Z</dcterms:created>
  <dcterms:modified xsi:type="dcterms:W3CDTF">2022-03-06T14:27:09Z</dcterms:modified>
</cp:coreProperties>
</file>